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0 Уточн. бюджет 02.08\"/>
    </mc:Choice>
  </mc:AlternateContent>
  <xr:revisionPtr revIDLastSave="0" documentId="13_ncr:1_{C0E9D878-3F90-46E6-B283-F9E8FBB8FE5C}" xr6:coauthVersionLast="38" xr6:coauthVersionMax="38" xr10:uidLastSave="{00000000-0000-0000-0000-000000000000}"/>
  <bookViews>
    <workbookView xWindow="0" yWindow="0" windowWidth="23040" windowHeight="8796" xr2:uid="{8B426AC3-4774-428D-878E-A3AC81390EB9}"/>
  </bookViews>
  <sheets>
    <sheet name="сесія 02.08 №4-47" sheetId="1" r:id="rId1"/>
  </sheets>
  <definedNames>
    <definedName name="_xlnm.Print_Titles" localSheetId="0">'сесія 02.08 №4-47'!$10:$10</definedName>
    <definedName name="_xlnm.Print_Area" localSheetId="0">'сесія 02.08 №4-47'!$A$1:$J$30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2" i="1" l="1"/>
  <c r="I14" i="1"/>
  <c r="G14" i="1"/>
  <c r="F17" i="1" l="1"/>
  <c r="H22" i="1"/>
  <c r="H19" i="1"/>
  <c r="H18" i="1" s="1"/>
  <c r="H17" i="1" s="1"/>
  <c r="H12" i="1"/>
  <c r="I12" i="1"/>
  <c r="I26" i="1"/>
  <c r="I25" i="1" s="1"/>
  <c r="H26" i="1"/>
  <c r="G26" i="1"/>
  <c r="G25" i="1"/>
  <c r="I23" i="1"/>
  <c r="I22" i="1"/>
  <c r="G22" i="1"/>
  <c r="I18" i="1"/>
  <c r="I17" i="1"/>
  <c r="G17" i="1"/>
  <c r="G28" i="1" s="1"/>
  <c r="I11" i="1"/>
  <c r="H11" i="1"/>
  <c r="G11" i="1"/>
  <c r="I28" i="1" l="1"/>
  <c r="H28" i="1"/>
</calcChain>
</file>

<file path=xl/sharedStrings.xml><?xml version="1.0" encoding="utf-8"?>
<sst xmlns="http://schemas.openxmlformats.org/spreadsheetml/2006/main" count="86" uniqueCount="75">
  <si>
    <t>Додаток 5</t>
  </si>
  <si>
    <t>до рішення сільської ради</t>
  </si>
  <si>
    <t>ОБСЯГИ</t>
  </si>
  <si>
    <t>капітальних вкладень сільського бюджету у розрізі інвестиційних проектів</t>
  </si>
  <si>
    <t>у 2024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</si>
  <si>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</si>
  <si>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</si>
  <si>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</si>
  <si>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</si>
  <si>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</si>
  <si>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</si>
  <si>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</si>
  <si>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</si>
  <si>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</si>
  <si>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</si>
  <si>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</si>
  <si>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</si>
  <si>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0100000</t>
  </si>
  <si>
    <t>Піщанська сільська рада</t>
  </si>
  <si>
    <t>2023-2024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</si>
  <si>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</si>
  <si>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</si>
  <si>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</si>
  <si>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</si>
  <si>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</si>
  <si>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</si>
  <si>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</si>
  <si>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</si>
  <si>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</si>
  <si>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</si>
  <si>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покращення надання якості послуг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</si>
  <si>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</si>
  <si>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</si>
  <si>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</si>
  <si>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</si>
  <si>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0600000</t>
  </si>
  <si>
    <t>Відділу освіти, молоді та спорту  Піщанської сільської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</si>
  <si>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</si>
  <si>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</si>
  <si>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</si>
  <si>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</si>
  <si>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</si>
  <si>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Придбання швидко споруджуваної захисної споруди для цивільного захисту модульного типу на  49 осіб для гімназії Знаменівського ліцею Піщанської сільської ради Новомосковського району Дніпропетровської області</t>
  </si>
  <si>
    <t>0611291</t>
  </si>
  <si>
    <t>1291</t>
  </si>
  <si>
    <t>0990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</si>
  <si>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</si>
  <si>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Оновлення та поліпшення матеріально-технічної бази в закладах загальної середньої освіти (придбання мультимедійного обладнання) для покращення надання якості послуг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</si>
  <si>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</si>
  <si>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</si>
  <si>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</si>
  <si>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0617321</t>
  </si>
  <si>
    <t>7321</t>
  </si>
  <si>
    <t>0443</t>
  </si>
  <si>
    <t>Будівництво освітніх установ та закладів</t>
  </si>
  <si>
    <t xml:space="preserve">Реконструкція комерційного вузла обліку природного газу в гімназії  Знаменівського ліцею Піщанської сільської ради Новомосковського району Дніпропетровської області </t>
  </si>
  <si>
    <t xml:space="preserve">Реконструкція комерційного вузла обліку природного газу КЗ "Піщансьий ЗДО "Сонечко", розташованого за адресою: вул. Центральна, буд. 10, с. Піщанка, Новомосковського району, Дніпропетровської області 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</si>
  <si>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</si>
  <si>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</si>
  <si>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</si>
  <si>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</si>
  <si>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</si>
  <si>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</si>
  <si>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</si>
  <si>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Оновлення та поліпшення матеріально-технічної бази в закладах культури для покращення діяльності бібліотек - поповнення книжкового фонду</t>
  </si>
  <si>
    <t>Усього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</si>
  <si>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</si>
  <si>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</si>
  <si>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</si>
  <si>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</si>
  <si>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</si>
  <si>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Придбання засобів оповіщення населення щодо повітряної тривоги в населених пунктах с.Знаменівка, с. Піщанка,                                                  с. Соколове</t>
  </si>
  <si>
    <t>Секретар сільської ради</t>
  </si>
  <si>
    <t>Тетяна ФОМЕНКО</t>
  </si>
  <si>
    <t>від 02.08.2024 № 1-47/VIII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</si>
</sst>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5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3" fontId="4" fillId="0" borderId="0" xfId="0" applyNumberFormat="1" applyFont="1" applyFill="1"/>
    <xf numFmtId="164" fontId="5" fillId="0" borderId="0" xfId="0" applyNumberFormat="1" applyFont="1" applyFill="1"/>
    <xf numFmtId="0" fontId="6" fillId="0" borderId="0" xfId="0" applyFont="1" applyFill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10" fillId="0" borderId="0" xfId="0" applyFont="1" applyFill="1"/>
    <xf numFmtId="3" fontId="9" fillId="0" borderId="0" xfId="0" applyNumberFormat="1" applyFont="1" applyFill="1"/>
    <xf numFmtId="164" fontId="9" fillId="0" borderId="0" xfId="0" applyNumberFormat="1" applyFont="1" applyFill="1"/>
    <xf numFmtId="0" fontId="8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3" xfId="0" quotePrefix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2" fontId="13" fillId="0" borderId="4" xfId="0" quotePrefix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9" fontId="12" fillId="2" borderId="2" xfId="1" applyNumberFormat="1" applyFont="1" applyFill="1" applyBorder="1" applyAlignment="1" applyProtection="1">
      <alignment horizontal="center" vertical="center" wrapText="1"/>
    </xf>
    <xf numFmtId="0" fontId="12" fillId="2" borderId="2" xfId="1" applyFont="1" applyFill="1" applyBorder="1" applyAlignment="1" applyProtection="1">
      <alignment horizontal="center" vertical="center" wrapText="1"/>
    </xf>
    <xf numFmtId="49" fontId="13" fillId="2" borderId="2" xfId="1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4" fontId="16" fillId="2" borderId="2" xfId="0" quotePrefix="1" applyNumberFormat="1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/>
    <xf numFmtId="164" fontId="17" fillId="0" borderId="0" xfId="0" applyNumberFormat="1" applyFont="1" applyFill="1"/>
    <xf numFmtId="0" fontId="17" fillId="0" borderId="0" xfId="0" applyFont="1" applyFill="1"/>
    <xf numFmtId="3" fontId="10" fillId="0" borderId="0" xfId="0" applyNumberFormat="1" applyFont="1" applyFill="1"/>
    <xf numFmtId="0" fontId="12" fillId="2" borderId="0" xfId="1" applyFont="1" applyFill="1" applyAlignment="1" applyProtection="1">
      <alignment horizontal="center" vertical="center" wrapText="1"/>
      <protection locked="0"/>
    </xf>
    <xf numFmtId="4" fontId="12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4" fontId="10" fillId="0" borderId="0" xfId="0" applyNumberFormat="1" applyFont="1" applyFill="1"/>
    <xf numFmtId="0" fontId="3" fillId="2" borderId="2" xfId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4" fontId="12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7" fillId="0" borderId="0" xfId="0" applyFont="1" applyFill="1" applyAlignment="1">
      <alignment horizontal="center" vertical="center"/>
    </xf>
  </cellXfs>
  <cellStyles count="2">
    <cellStyle name="Звичайний" xfId="0" builtinId="0"/>
    <cellStyle name="Обычный_Дод 7 РП 30.01.12" xfId="1" xr:uid="{846B12F7-1C87-4635-AFD7-6AD0460F60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2B775-7CA2-4BCB-AEFB-D336DBB8B381}">
  <dimension ref="A1:M35"/>
  <sheetViews>
    <sheetView tabSelected="1" topLeftCell="A22" zoomScale="75" zoomScaleNormal="75" workbookViewId="0">
      <selection activeCell="H3" sqref="H3:J3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3" customWidth="1"/>
    <col min="7" max="7" width="16" style="3" customWidth="1"/>
    <col min="8" max="8" width="18.109375" style="3" customWidth="1"/>
    <col min="9" max="9" width="18" style="3" customWidth="1"/>
    <col min="10" max="10" width="20.109375" style="3" customWidth="1"/>
    <col min="11" max="11" width="14.6640625" style="4" customWidth="1"/>
    <col min="12" max="12" width="11.6640625" style="5" customWidth="1"/>
    <col min="13" max="16384" width="9.109375" style="2"/>
  </cols>
  <sheetData>
    <row r="1" spans="1:13" s="4" customFormat="1" x14ac:dyDescent="0.4">
      <c r="A1" s="1"/>
      <c r="B1" s="2"/>
      <c r="C1" s="2"/>
      <c r="D1" s="2"/>
      <c r="E1" s="2"/>
      <c r="F1" s="3"/>
      <c r="G1" s="3"/>
      <c r="H1" s="56" t="s">
        <v>0</v>
      </c>
      <c r="I1" s="56"/>
      <c r="J1" s="56"/>
      <c r="L1" s="5"/>
      <c r="M1" s="2"/>
    </row>
    <row r="2" spans="1:13" s="4" customFormat="1" x14ac:dyDescent="0.4">
      <c r="A2" s="1"/>
      <c r="B2" s="2"/>
      <c r="C2" s="2"/>
      <c r="D2" s="2"/>
      <c r="E2" s="2"/>
      <c r="F2" s="3"/>
      <c r="G2" s="3"/>
      <c r="H2" s="56" t="s">
        <v>1</v>
      </c>
      <c r="I2" s="56"/>
      <c r="J2" s="56"/>
      <c r="L2" s="5"/>
      <c r="M2" s="2"/>
    </row>
    <row r="3" spans="1:13" s="4" customFormat="1" x14ac:dyDescent="0.4">
      <c r="A3" s="1"/>
      <c r="B3" s="2"/>
      <c r="C3" s="2"/>
      <c r="D3" s="2"/>
      <c r="E3" s="2"/>
      <c r="F3" s="3"/>
      <c r="G3" s="3"/>
      <c r="H3" s="56" t="s">
        <v>74</v>
      </c>
      <c r="I3" s="56"/>
      <c r="J3" s="56"/>
      <c r="L3" s="5"/>
      <c r="M3" s="2"/>
    </row>
    <row r="4" spans="1:13" s="4" customFormat="1" x14ac:dyDescent="0.4">
      <c r="A4" s="1"/>
      <c r="B4" s="2"/>
      <c r="C4" s="2"/>
      <c r="D4" s="2"/>
      <c r="E4" s="2"/>
      <c r="F4" s="3"/>
      <c r="G4" s="3"/>
      <c r="H4" s="6"/>
      <c r="I4" s="6"/>
      <c r="J4" s="6"/>
      <c r="L4" s="5"/>
      <c r="M4" s="2"/>
    </row>
    <row r="5" spans="1:13" s="4" customFormat="1" ht="22.8" x14ac:dyDescent="0.4">
      <c r="A5" s="57" t="s">
        <v>2</v>
      </c>
      <c r="B5" s="57"/>
      <c r="C5" s="57"/>
      <c r="D5" s="57"/>
      <c r="E5" s="57"/>
      <c r="F5" s="57"/>
      <c r="G5" s="57"/>
      <c r="H5" s="57"/>
      <c r="I5" s="57"/>
      <c r="J5" s="57"/>
      <c r="L5" s="5"/>
      <c r="M5" s="2"/>
    </row>
    <row r="6" spans="1:13" s="4" customFormat="1" ht="22.8" x14ac:dyDescent="0.4">
      <c r="A6" s="57" t="s">
        <v>3</v>
      </c>
      <c r="B6" s="57"/>
      <c r="C6" s="57"/>
      <c r="D6" s="57"/>
      <c r="E6" s="57"/>
      <c r="F6" s="57"/>
      <c r="G6" s="57"/>
      <c r="H6" s="57"/>
      <c r="I6" s="57"/>
      <c r="J6" s="57"/>
      <c r="L6" s="5"/>
      <c r="M6" s="2"/>
    </row>
    <row r="7" spans="1:13" s="4" customFormat="1" ht="22.8" x14ac:dyDescent="0.4">
      <c r="A7" s="57" t="s">
        <v>4</v>
      </c>
      <c r="B7" s="57"/>
      <c r="C7" s="57"/>
      <c r="D7" s="57"/>
      <c r="E7" s="57"/>
      <c r="F7" s="57"/>
      <c r="G7" s="57"/>
      <c r="H7" s="57"/>
      <c r="I7" s="57"/>
      <c r="J7" s="57"/>
      <c r="L7" s="5"/>
      <c r="M7" s="2"/>
    </row>
    <row r="8" spans="1:13" s="10" customFormat="1" ht="18" x14ac:dyDescent="0.35">
      <c r="A8" s="7" t="s">
        <v>5</v>
      </c>
      <c r="B8" s="7" t="s">
        <v>5</v>
      </c>
      <c r="C8" s="8"/>
      <c r="D8" s="8"/>
      <c r="E8" s="8"/>
      <c r="F8" s="9"/>
      <c r="G8" s="9"/>
      <c r="H8" s="9"/>
      <c r="I8" s="9"/>
      <c r="J8" s="9"/>
      <c r="L8" s="11"/>
    </row>
    <row r="9" spans="1:13" s="10" customFormat="1" ht="18" x14ac:dyDescent="0.35">
      <c r="A9" s="12" t="s">
        <v>6</v>
      </c>
      <c r="B9" s="1" t="s">
        <v>6</v>
      </c>
      <c r="C9" s="8"/>
      <c r="D9" s="8"/>
      <c r="E9" s="8"/>
      <c r="F9" s="9"/>
      <c r="G9" s="9"/>
      <c r="H9" s="9"/>
      <c r="I9" s="9"/>
      <c r="J9" s="9"/>
      <c r="L9" s="11"/>
    </row>
    <row r="10" spans="1:13" s="10" customFormat="1" ht="144" customHeight="1" x14ac:dyDescent="0.35">
      <c r="A10" s="13" t="s">
        <v>7</v>
      </c>
      <c r="B10" s="13" t="s">
        <v>8</v>
      </c>
      <c r="C10" s="13" t="s">
        <v>9</v>
      </c>
      <c r="D10" s="13" t="s">
        <v>10</v>
      </c>
      <c r="E10" s="13" t="s">
        <v>11</v>
      </c>
      <c r="F10" s="14" t="s">
        <v>12</v>
      </c>
      <c r="G10" s="14" t="s">
        <v>13</v>
      </c>
      <c r="H10" s="14" t="s">
        <v>14</v>
      </c>
      <c r="I10" s="14" t="s">
        <v>15</v>
      </c>
      <c r="J10" s="14" t="s">
        <v>16</v>
      </c>
      <c r="L10" s="11"/>
    </row>
    <row r="11" spans="1:13" s="10" customFormat="1" ht="25.95" customHeight="1" x14ac:dyDescent="0.35">
      <c r="A11" s="15" t="s">
        <v>17</v>
      </c>
      <c r="B11" s="16"/>
      <c r="C11" s="16"/>
      <c r="D11" s="17" t="s">
        <v>18</v>
      </c>
      <c r="E11" s="18"/>
      <c r="F11" s="19" t="s">
        <v>19</v>
      </c>
      <c r="G11" s="20">
        <f>G12</f>
        <v>919538</v>
      </c>
      <c r="H11" s="20">
        <f>H12</f>
        <v>0</v>
      </c>
      <c r="I11" s="20">
        <f>I12</f>
        <v>919538</v>
      </c>
      <c r="J11" s="21">
        <v>100</v>
      </c>
      <c r="L11" s="11"/>
    </row>
    <row r="12" spans="1:13" s="10" customFormat="1" ht="27" customHeight="1" x14ac:dyDescent="0.35">
      <c r="A12" s="16" t="s">
        <v>20</v>
      </c>
      <c r="B12" s="16"/>
      <c r="C12" s="22"/>
      <c r="D12" s="16" t="s">
        <v>18</v>
      </c>
      <c r="E12" s="18"/>
      <c r="F12" s="19" t="s">
        <v>19</v>
      </c>
      <c r="G12" s="20">
        <f>G13+G14+G15+G16</f>
        <v>919538</v>
      </c>
      <c r="H12" s="20">
        <f>H13+H14+H15+H16</f>
        <v>0</v>
      </c>
      <c r="I12" s="20">
        <f>I13+I14+I15+I16</f>
        <v>919538</v>
      </c>
      <c r="J12" s="21">
        <v>100</v>
      </c>
      <c r="L12" s="11"/>
    </row>
    <row r="13" spans="1:13" s="10" customFormat="1" ht="84.6" customHeight="1" x14ac:dyDescent="0.35">
      <c r="A13" s="23" t="s">
        <v>21</v>
      </c>
      <c r="B13" s="23" t="s">
        <v>22</v>
      </c>
      <c r="C13" s="24" t="s">
        <v>23</v>
      </c>
      <c r="D13" s="25" t="s">
        <v>24</v>
      </c>
      <c r="E13" s="26" t="s">
        <v>25</v>
      </c>
      <c r="F13" s="27">
        <v>2024</v>
      </c>
      <c r="G13" s="28">
        <v>150000</v>
      </c>
      <c r="H13" s="28">
        <v>0</v>
      </c>
      <c r="I13" s="28">
        <v>150000</v>
      </c>
      <c r="J13" s="29">
        <v>100</v>
      </c>
      <c r="L13" s="11"/>
    </row>
    <row r="14" spans="1:13" s="10" customFormat="1" ht="66.599999999999994" customHeight="1" x14ac:dyDescent="0.35">
      <c r="A14" s="23" t="s">
        <v>26</v>
      </c>
      <c r="B14" s="23" t="s">
        <v>27</v>
      </c>
      <c r="C14" s="23" t="s">
        <v>28</v>
      </c>
      <c r="D14" s="30" t="s">
        <v>29</v>
      </c>
      <c r="E14" s="26" t="s">
        <v>30</v>
      </c>
      <c r="F14" s="27">
        <v>2024</v>
      </c>
      <c r="G14" s="28">
        <f>36978+22560+350000</f>
        <v>409538</v>
      </c>
      <c r="H14" s="28">
        <v>0</v>
      </c>
      <c r="I14" s="28">
        <f>36978+22560+350000</f>
        <v>409538</v>
      </c>
      <c r="J14" s="29">
        <v>100</v>
      </c>
      <c r="L14" s="11"/>
    </row>
    <row r="15" spans="1:13" s="10" customFormat="1" ht="63" customHeight="1" x14ac:dyDescent="0.35">
      <c r="A15" s="23" t="s">
        <v>31</v>
      </c>
      <c r="B15" s="23" t="s">
        <v>32</v>
      </c>
      <c r="C15" s="23" t="s">
        <v>33</v>
      </c>
      <c r="D15" s="30" t="s">
        <v>34</v>
      </c>
      <c r="E15" s="26" t="s">
        <v>71</v>
      </c>
      <c r="F15" s="27">
        <v>2024</v>
      </c>
      <c r="G15" s="28">
        <v>100000</v>
      </c>
      <c r="H15" s="28">
        <v>0</v>
      </c>
      <c r="I15" s="28">
        <v>100000</v>
      </c>
      <c r="J15" s="29">
        <v>100</v>
      </c>
      <c r="L15" s="11"/>
    </row>
    <row r="16" spans="1:13" s="10" customFormat="1" ht="40.950000000000003" customHeight="1" x14ac:dyDescent="0.35">
      <c r="A16" s="24" t="s">
        <v>66</v>
      </c>
      <c r="B16" s="24" t="s">
        <v>67</v>
      </c>
      <c r="C16" s="24" t="s">
        <v>68</v>
      </c>
      <c r="D16" s="50" t="s">
        <v>69</v>
      </c>
      <c r="E16" s="26" t="s">
        <v>70</v>
      </c>
      <c r="F16" s="27">
        <v>2024</v>
      </c>
      <c r="G16" s="28">
        <v>260000</v>
      </c>
      <c r="H16" s="28">
        <v>0</v>
      </c>
      <c r="I16" s="28">
        <v>260000</v>
      </c>
      <c r="J16" s="29">
        <v>100</v>
      </c>
      <c r="L16" s="11"/>
    </row>
    <row r="17" spans="1:13" s="10" customFormat="1" ht="43.95" customHeight="1" x14ac:dyDescent="0.35">
      <c r="A17" s="31" t="s">
        <v>35</v>
      </c>
      <c r="B17" s="32"/>
      <c r="C17" s="32"/>
      <c r="D17" s="33" t="s">
        <v>36</v>
      </c>
      <c r="E17" s="26"/>
      <c r="F17" s="19" t="str">
        <f>F18</f>
        <v>2023-2024</v>
      </c>
      <c r="G17" s="52">
        <f>G18</f>
        <v>4226930.49</v>
      </c>
      <c r="H17" s="52">
        <f>H18</f>
        <v>12898.49</v>
      </c>
      <c r="I17" s="20">
        <f>I18</f>
        <v>4214032</v>
      </c>
      <c r="J17" s="21">
        <v>100</v>
      </c>
      <c r="L17" s="11"/>
    </row>
    <row r="18" spans="1:13" s="10" customFormat="1" ht="39" customHeight="1" x14ac:dyDescent="0.35">
      <c r="A18" s="31" t="s">
        <v>37</v>
      </c>
      <c r="B18" s="31"/>
      <c r="C18" s="31"/>
      <c r="D18" s="33" t="s">
        <v>36</v>
      </c>
      <c r="E18" s="26"/>
      <c r="F18" s="19" t="s">
        <v>19</v>
      </c>
      <c r="G18" s="52">
        <f>G22+G21+G19</f>
        <v>4226930.49</v>
      </c>
      <c r="H18" s="52">
        <f t="shared" ref="H18:I18" si="0">H22+H20+H21+H19</f>
        <v>12898.49</v>
      </c>
      <c r="I18" s="20">
        <f t="shared" si="0"/>
        <v>4214032</v>
      </c>
      <c r="J18" s="21">
        <v>100</v>
      </c>
      <c r="L18" s="11"/>
    </row>
    <row r="19" spans="1:13" s="10" customFormat="1" ht="90.6" customHeight="1" x14ac:dyDescent="0.35">
      <c r="A19" s="24" t="s">
        <v>38</v>
      </c>
      <c r="B19" s="24" t="s">
        <v>39</v>
      </c>
      <c r="C19" s="34" t="s">
        <v>40</v>
      </c>
      <c r="D19" s="35" t="s">
        <v>41</v>
      </c>
      <c r="E19" s="26" t="s">
        <v>42</v>
      </c>
      <c r="F19" s="36">
        <v>2024</v>
      </c>
      <c r="G19" s="28">
        <v>3300000</v>
      </c>
      <c r="H19" s="28">
        <f t="shared" ref="H19" si="1">SUM(H20:H21)</f>
        <v>0</v>
      </c>
      <c r="I19" s="28">
        <v>3300000</v>
      </c>
      <c r="J19" s="29">
        <v>100</v>
      </c>
      <c r="L19" s="11"/>
    </row>
    <row r="20" spans="1:13" s="10" customFormat="1" ht="132.6" customHeight="1" x14ac:dyDescent="0.35">
      <c r="A20" s="24" t="s">
        <v>43</v>
      </c>
      <c r="B20" s="24" t="s">
        <v>44</v>
      </c>
      <c r="C20" s="24" t="s">
        <v>45</v>
      </c>
      <c r="D20" s="37" t="s">
        <v>46</v>
      </c>
      <c r="E20" s="26" t="s">
        <v>47</v>
      </c>
      <c r="F20" s="27">
        <v>2024</v>
      </c>
      <c r="G20" s="28">
        <v>314032</v>
      </c>
      <c r="H20" s="28">
        <v>0</v>
      </c>
      <c r="I20" s="28">
        <v>31403</v>
      </c>
      <c r="J20" s="29">
        <v>100</v>
      </c>
      <c r="L20" s="11"/>
    </row>
    <row r="21" spans="1:13" s="10" customFormat="1" ht="125.4" customHeight="1" x14ac:dyDescent="0.35">
      <c r="A21" s="24" t="s">
        <v>48</v>
      </c>
      <c r="B21" s="24" t="s">
        <v>49</v>
      </c>
      <c r="C21" s="24" t="s">
        <v>45</v>
      </c>
      <c r="D21" s="37" t="s">
        <v>50</v>
      </c>
      <c r="E21" s="26" t="s">
        <v>47</v>
      </c>
      <c r="F21" s="27">
        <v>2024</v>
      </c>
      <c r="G21" s="28">
        <v>314032</v>
      </c>
      <c r="H21" s="28">
        <v>0</v>
      </c>
      <c r="I21" s="28">
        <v>282629</v>
      </c>
      <c r="J21" s="29">
        <v>100</v>
      </c>
      <c r="L21" s="11"/>
    </row>
    <row r="22" spans="1:13" s="8" customFormat="1" ht="25.95" customHeight="1" x14ac:dyDescent="0.35">
      <c r="A22" s="24" t="s">
        <v>51</v>
      </c>
      <c r="B22" s="24" t="s">
        <v>52</v>
      </c>
      <c r="C22" s="34" t="s">
        <v>53</v>
      </c>
      <c r="D22" s="35" t="s">
        <v>54</v>
      </c>
      <c r="E22" s="26"/>
      <c r="F22" s="27" t="s">
        <v>19</v>
      </c>
      <c r="G22" s="51">
        <f>G23+G24</f>
        <v>612898.49</v>
      </c>
      <c r="H22" s="51">
        <f t="shared" ref="H22:I22" si="2">H23+H24</f>
        <v>12898.49</v>
      </c>
      <c r="I22" s="28">
        <f t="shared" si="2"/>
        <v>600000</v>
      </c>
      <c r="J22" s="29">
        <v>100</v>
      </c>
      <c r="K22" s="10"/>
      <c r="L22" s="11"/>
    </row>
    <row r="23" spans="1:13" s="8" customFormat="1" ht="68.400000000000006" customHeight="1" x14ac:dyDescent="0.35">
      <c r="A23" s="24"/>
      <c r="B23" s="24"/>
      <c r="C23" s="34"/>
      <c r="D23" s="35"/>
      <c r="E23" s="26" t="s">
        <v>55</v>
      </c>
      <c r="F23" s="27">
        <v>2024</v>
      </c>
      <c r="G23" s="28">
        <v>400000</v>
      </c>
      <c r="H23" s="28">
        <v>0</v>
      </c>
      <c r="I23" s="28">
        <f>G23</f>
        <v>400000</v>
      </c>
      <c r="J23" s="29">
        <v>100</v>
      </c>
      <c r="K23" s="10"/>
      <c r="L23" s="11"/>
    </row>
    <row r="24" spans="1:13" s="8" customFormat="1" ht="82.2" customHeight="1" x14ac:dyDescent="0.35">
      <c r="A24" s="24"/>
      <c r="B24" s="24"/>
      <c r="C24" s="34"/>
      <c r="D24" s="35"/>
      <c r="E24" s="26" t="s">
        <v>56</v>
      </c>
      <c r="F24" s="27" t="s">
        <v>19</v>
      </c>
      <c r="G24" s="51">
        <v>212898.49</v>
      </c>
      <c r="H24" s="51">
        <v>12898.49</v>
      </c>
      <c r="I24" s="28">
        <v>200000</v>
      </c>
      <c r="J24" s="29">
        <v>100</v>
      </c>
      <c r="K24" s="10"/>
      <c r="L24" s="11"/>
    </row>
    <row r="25" spans="1:13" s="8" customFormat="1" ht="39.6" customHeight="1" x14ac:dyDescent="0.35">
      <c r="A25" s="31" t="s">
        <v>57</v>
      </c>
      <c r="B25" s="32"/>
      <c r="C25" s="32"/>
      <c r="D25" s="33" t="s">
        <v>58</v>
      </c>
      <c r="E25" s="26"/>
      <c r="F25" s="19">
        <v>2024</v>
      </c>
      <c r="G25" s="20">
        <f>G26</f>
        <v>70000</v>
      </c>
      <c r="H25" s="20">
        <v>0</v>
      </c>
      <c r="I25" s="20">
        <f>I26</f>
        <v>70000</v>
      </c>
      <c r="J25" s="21">
        <v>100</v>
      </c>
      <c r="K25" s="10"/>
      <c r="L25" s="11"/>
    </row>
    <row r="26" spans="1:13" s="8" customFormat="1" ht="42" customHeight="1" x14ac:dyDescent="0.35">
      <c r="A26" s="31" t="s">
        <v>59</v>
      </c>
      <c r="B26" s="31"/>
      <c r="C26" s="31"/>
      <c r="D26" s="33" t="s">
        <v>58</v>
      </c>
      <c r="E26" s="26"/>
      <c r="F26" s="19">
        <v>2024</v>
      </c>
      <c r="G26" s="20">
        <f>G27</f>
        <v>70000</v>
      </c>
      <c r="H26" s="20">
        <f t="shared" ref="H26" si="3">H27</f>
        <v>0</v>
      </c>
      <c r="I26" s="20">
        <f>I27</f>
        <v>70000</v>
      </c>
      <c r="J26" s="21">
        <v>100</v>
      </c>
      <c r="K26" s="10"/>
      <c r="L26" s="11"/>
    </row>
    <row r="27" spans="1:13" s="8" customFormat="1" ht="68.400000000000006" customHeight="1" x14ac:dyDescent="0.35">
      <c r="A27" s="24" t="s">
        <v>60</v>
      </c>
      <c r="B27" s="24" t="s">
        <v>61</v>
      </c>
      <c r="C27" s="34" t="s">
        <v>62</v>
      </c>
      <c r="D27" s="37" t="s">
        <v>63</v>
      </c>
      <c r="E27" s="26" t="s">
        <v>64</v>
      </c>
      <c r="F27" s="27">
        <v>2024</v>
      </c>
      <c r="G27" s="28">
        <v>70000</v>
      </c>
      <c r="H27" s="28">
        <v>0</v>
      </c>
      <c r="I27" s="28">
        <v>70000</v>
      </c>
      <c r="J27" s="28">
        <v>100</v>
      </c>
      <c r="K27" s="10"/>
      <c r="L27" s="11"/>
    </row>
    <row r="28" spans="1:13" s="41" customFormat="1" ht="22.2" customHeight="1" x14ac:dyDescent="0.35">
      <c r="A28" s="13"/>
      <c r="B28" s="13"/>
      <c r="C28" s="13"/>
      <c r="D28" s="38" t="s">
        <v>65</v>
      </c>
      <c r="E28" s="13"/>
      <c r="F28" s="14"/>
      <c r="G28" s="53">
        <f>G11+G17+G25</f>
        <v>5216468.49</v>
      </c>
      <c r="H28" s="53">
        <f>H11+H17+H25</f>
        <v>12898.49</v>
      </c>
      <c r="I28" s="39">
        <f>I11+I17+I25</f>
        <v>5203570</v>
      </c>
      <c r="J28" s="40">
        <v>100</v>
      </c>
      <c r="L28" s="42"/>
      <c r="M28" s="43"/>
    </row>
    <row r="29" spans="1:13" s="8" customFormat="1" ht="72" customHeight="1" x14ac:dyDescent="0.35">
      <c r="F29" s="9"/>
      <c r="G29" s="44"/>
      <c r="H29" s="44"/>
      <c r="I29" s="44"/>
      <c r="J29" s="9"/>
      <c r="K29" s="10"/>
      <c r="L29" s="11"/>
    </row>
    <row r="30" spans="1:13" s="48" customFormat="1" ht="18" x14ac:dyDescent="0.3">
      <c r="A30" s="54" t="s">
        <v>72</v>
      </c>
      <c r="B30" s="54"/>
      <c r="C30" s="54"/>
      <c r="D30" s="54"/>
      <c r="E30" s="45"/>
      <c r="F30" s="45"/>
      <c r="G30" s="46"/>
      <c r="H30" s="47"/>
      <c r="I30" s="55" t="s">
        <v>73</v>
      </c>
      <c r="J30" s="55"/>
    </row>
    <row r="31" spans="1:13" s="8" customFormat="1" ht="18" x14ac:dyDescent="0.35">
      <c r="F31" s="9"/>
      <c r="G31" s="9"/>
      <c r="H31" s="9"/>
      <c r="I31" s="9"/>
      <c r="J31" s="9"/>
      <c r="K31" s="10"/>
      <c r="L31" s="11"/>
    </row>
    <row r="32" spans="1:13" s="8" customFormat="1" ht="18" x14ac:dyDescent="0.35">
      <c r="F32" s="9"/>
      <c r="G32" s="44"/>
      <c r="H32" s="44"/>
      <c r="I32" s="44"/>
      <c r="J32" s="9"/>
      <c r="K32" s="10"/>
      <c r="L32" s="11"/>
    </row>
    <row r="33" spans="6:12" s="8" customFormat="1" ht="18" x14ac:dyDescent="0.35">
      <c r="F33" s="9"/>
      <c r="G33" s="9"/>
      <c r="H33" s="9"/>
      <c r="I33" s="49"/>
      <c r="J33" s="9"/>
      <c r="K33" s="10"/>
      <c r="L33" s="11"/>
    </row>
    <row r="34" spans="6:12" s="8" customFormat="1" ht="18" x14ac:dyDescent="0.35">
      <c r="F34" s="9"/>
      <c r="G34" s="9"/>
      <c r="H34" s="9"/>
      <c r="I34" s="9"/>
      <c r="J34" s="9"/>
      <c r="K34" s="10"/>
      <c r="L34" s="11"/>
    </row>
    <row r="35" spans="6:12" s="8" customFormat="1" ht="18" x14ac:dyDescent="0.35">
      <c r="F35" s="9"/>
      <c r="G35" s="9"/>
      <c r="H35" s="9"/>
      <c r="I35" s="9"/>
      <c r="J35" s="9"/>
      <c r="K35" s="10"/>
      <c r="L35" s="11"/>
    </row>
  </sheetData>
  <mergeCells count="8">
    <mergeCell ref="A30:D30"/>
    <mergeCell ref="I30:J30"/>
    <mergeCell ref="H1:J1"/>
    <mergeCell ref="H2:J2"/>
    <mergeCell ref="H3:J3"/>
    <mergeCell ref="A5:J5"/>
    <mergeCell ref="A6:J6"/>
    <mergeCell ref="A7:J7"/>
  </mergeCells>
  <pageMargins left="0.78740157480314965" right="0.78740157480314965" top="1.1811023622047245" bottom="0.39370078740157483" header="0" footer="0"/>
  <pageSetup paperSize="9" scale="50" orientation="landscape" verticalDpi="0" r:id="rId1"/>
  <headerFooter differentFirst="1">
    <oddHeader>&amp;C
&amp;P&amp;R
Продовження додатка 5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02.08 №4-47</vt:lpstr>
      <vt:lpstr>'сесія 02.08 №4-47'!Заголовки_для_друку</vt:lpstr>
      <vt:lpstr>'сесія 02.08 №4-47'!Область_друку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2024-07-31T10:51:00Z</cp:lastPrinted>
  <dcterms:created xsi:type="dcterms:W3CDTF">2024-03-15T07:21:07Z</dcterms:created>
  <dcterms:modified xsi:type="dcterms:W3CDTF">2024-07-31T10:51:04Z</dcterms:modified>
</cp:coreProperties>
</file>