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10872"/>
  </bookViews>
  <sheets>
    <sheet name="сесія 07.11 №3-35" sheetId="1" r:id="rId1"/>
  </sheets>
  <definedNames>
    <definedName name="_xlnm.Print_Titles" localSheetId="0">'сесія 07.11 №3-35'!$13:$14</definedName>
  </definedNames>
  <calcPr calcId="145621"/>
</workbook>
</file>

<file path=xl/calcChain.xml><?xml version="1.0" encoding="utf-8"?>
<calcChain xmlns="http://schemas.openxmlformats.org/spreadsheetml/2006/main">
  <c r="E87" i="1" l="1"/>
  <c r="E86" i="1" s="1"/>
  <c r="E85" i="1"/>
  <c r="E84" i="1" s="1"/>
  <c r="E83" i="1"/>
  <c r="E82" i="1" s="1"/>
  <c r="E78" i="1"/>
  <c r="E76" i="1"/>
  <c r="E74" i="1"/>
  <c r="E73" i="1"/>
  <c r="E72" i="1" s="1"/>
  <c r="E71" i="1"/>
  <c r="E70" i="1" s="1"/>
  <c r="E69" i="1" s="1"/>
  <c r="E68" i="1"/>
  <c r="E67" i="1"/>
  <c r="E65" i="1"/>
  <c r="E64" i="1"/>
  <c r="E63" i="1"/>
  <c r="E62" i="1"/>
  <c r="E61" i="1"/>
  <c r="E59" i="1"/>
  <c r="E58" i="1"/>
  <c r="E56" i="1"/>
  <c r="E55" i="1"/>
  <c r="E53" i="1"/>
  <c r="E52" i="1"/>
  <c r="E51" i="1" s="1"/>
  <c r="E50" i="1" s="1"/>
  <c r="E90" i="1" s="1"/>
  <c r="E40" i="1"/>
  <c r="E44" i="1" s="1"/>
  <c r="E38" i="1"/>
  <c r="E35" i="1"/>
  <c r="E33" i="1"/>
  <c r="E32" i="1"/>
  <c r="E31" i="1"/>
  <c r="E29" i="1"/>
  <c r="E28" i="1"/>
  <c r="E26" i="1"/>
  <c r="E22" i="1"/>
  <c r="E43" i="1" s="1"/>
  <c r="E42" i="1" s="1"/>
  <c r="E20" i="1"/>
  <c r="E18" i="1"/>
  <c r="E16" i="1"/>
  <c r="E81" i="1" l="1"/>
  <c r="E91" i="1" s="1"/>
  <c r="E89" i="1" l="1"/>
</calcChain>
</file>

<file path=xl/sharedStrings.xml><?xml version="1.0" encoding="utf-8"?>
<sst xmlns="http://schemas.openxmlformats.org/spreadsheetml/2006/main" count="132" uniqueCount="72">
  <si>
    <t>Додаток 4</t>
  </si>
  <si>
    <t>до рішення сільської ради</t>
  </si>
  <si>
    <t>від 07.11.2023 № 3-35/VIII</t>
  </si>
  <si>
    <t>Міжбюджетні трансферти на 2023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</si>
  <si>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</si>
  <si>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</si>
  <si>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</si>
  <si>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</si>
  <si>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</si>
  <si>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</si>
  <si>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</si>
  <si>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</si>
  <si>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</si>
  <si>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</si>
  <si>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</si>
  <si>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</si>
  <si>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</si>
  <si>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9900000000</t>
  </si>
  <si>
    <t xml:space="preserve">                                                                                                                                                                                    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
</t>
  </si>
  <si>
    <t>0410000000</t>
  </si>
  <si>
    <t>Інші субвенції з місцевого бюджету</t>
  </si>
  <si>
    <t>на виконання доручень виборців депутатами обласної ради у 2023 році</t>
  </si>
  <si>
    <t xml:space="preserve">на пільгове медичне обслуговування осіб, які постраждали внаслідок Чорнобильської катастрофи </t>
  </si>
  <si>
    <t>на виконання доручень виборців депутатами районної ради у 2023 році</t>
  </si>
  <si>
    <t>0431020000</t>
  </si>
  <si>
    <t>Районний бюджет Новомосковського району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</si>
  <si>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</si>
  <si>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ІІ. Трансферти до спеціального фонду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</si>
  <si>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</si>
  <si>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</si>
  <si>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0457000000</t>
  </si>
  <si>
    <t>Бюджет Черкаської селищної територіальної громади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</si>
  <si>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</si>
  <si>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</si>
  <si>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</si>
  <si>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</si>
  <si>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</si>
  <si>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</si>
  <si>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</si>
  <si>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</si>
  <si>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</si>
  <si>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</si>
  <si>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</si>
  <si>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</si>
  <si>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здійснення переданих видатків соціально-культурної сфери</t>
  </si>
  <si>
    <t xml:space="preserve">на реалізацію заходів "Цільова комплексна програма розвитку фізичної культури та спорту Піщанської сільської територіальної громади на 2021-2025 роки" </t>
  </si>
  <si>
    <t>0119730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</si>
  <si>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</si>
  <si>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 xml:space="preserve">на реалізацію заходів  "Програми  співробітництва Піщанської сільської територіальної громади та Новомосковської міської територіальної громади на 2023 рік” </t>
  </si>
  <si>
    <t>0458200000</t>
  </si>
  <si>
    <t>Бюджет Новомосковської міської територіальної громади</t>
  </si>
  <si>
    <t>0119770</t>
  </si>
  <si>
    <t xml:space="preserve">Інші субвенції з місцевого бюджету </t>
  </si>
  <si>
    <t>на забезпечення поповнення регіонального матеріального резерву для запобігання та ліквідації наслідків надзвичайних ситуацій</t>
  </si>
  <si>
    <t>Обласний бюджет Дніпропетровської області</t>
  </si>
  <si>
    <t>субвенція з місцевих бюджетів обласному бюджету  на виконання заходів “Програми територіальної оборони Дніпропетровської області та забезпечення заходів мобілізації на 2022 – 2024 роки”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</si>
  <si>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</si>
  <si>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</si>
  <si>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</si>
  <si>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</si>
  <si>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</si>
  <si>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</si>
  <si>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</si>
  <si>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</si>
  <si>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 xml:space="preserve">на реалізацію заходів  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2023 рік </t>
  </si>
  <si>
    <t xml:space="preserve">на реалізацію заходів "Програми забезпечення громадського порядку та громадської безпеки на території Піщанської сільської територіальної громади на 2021-2023 роки" </t>
  </si>
  <si>
    <t xml:space="preserve">на реалізацію заходів “Програми надання фінансової підтримки Новомосковському РТЦК та СП Дніпропетровської області на 2023 рік”  </t>
  </si>
  <si>
    <t xml:space="preserve">на реалізацію заходів “Програми надання фінансової підтримки військовій частині 3102 Національної гвардії України на 2023 році”  </t>
  </si>
  <si>
    <t>ІІ. Трансферти із спеціального фонду бюджету</t>
  </si>
  <si>
    <t xml:space="preserve">на реалізацію заходів  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</si>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</sst>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100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 indent="5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center" wrapText="1"/>
    </xf>
    <xf numFmtId="4" fontId="14" fillId="0" borderId="0" xfId="0" applyNumberFormat="1" applyFont="1"/>
    <xf numFmtId="0" fontId="10" fillId="0" borderId="6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2" fillId="0" borderId="13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4" fontId="16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4" fontId="15" fillId="0" borderId="14" xfId="0" applyNumberFormat="1" applyFont="1" applyBorder="1" applyAlignment="1">
      <alignment horizontal="right" vertical="center" wrapText="1"/>
    </xf>
    <xf numFmtId="4" fontId="10" fillId="2" borderId="14" xfId="0" applyNumberFormat="1" applyFont="1" applyFill="1" applyBorder="1" applyAlignment="1">
      <alignment horizontal="right" vertic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2" fillId="2" borderId="14" xfId="0" applyNumberFormat="1" applyFont="1" applyFill="1" applyBorder="1" applyAlignment="1">
      <alignment horizontal="right" vertical="center" wrapText="1"/>
    </xf>
    <xf numFmtId="0" fontId="0" fillId="2" borderId="0" xfId="0" applyFill="1"/>
    <xf numFmtId="4" fontId="10" fillId="0" borderId="14" xfId="0" applyNumberFormat="1" applyFont="1" applyBorder="1" applyAlignment="1">
      <alignment horizontal="righ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8" fillId="2" borderId="0" xfId="0" applyFont="1" applyFill="1" applyAlignment="1">
      <alignment horizontal="left"/>
    </xf>
    <xf numFmtId="0" fontId="3" fillId="2" borderId="0" xfId="0" applyFont="1" applyFill="1"/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8" fillId="2" borderId="0" xfId="0" applyFont="1" applyFill="1" applyAlignment="1">
      <alignment horizontal="right"/>
    </xf>
    <xf numFmtId="0" fontId="19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abSelected="1" view="pageLayout" zoomScaleNormal="100" workbookViewId="0">
      <selection activeCell="C76" sqref="C76:D76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4.88671875" customWidth="1"/>
    <col min="5" max="5" width="24" style="4" customWidth="1"/>
    <col min="6" max="6" width="17.77734375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2" t="s">
        <v>2</v>
      </c>
      <c r="E3" s="3"/>
    </row>
    <row r="4" spans="1:5" ht="18" x14ac:dyDescent="0.3">
      <c r="A4" s="1"/>
      <c r="B4" s="1"/>
    </row>
    <row r="5" spans="1:5" ht="18" x14ac:dyDescent="0.3">
      <c r="A5" s="5"/>
      <c r="B5" s="5"/>
    </row>
    <row r="6" spans="1:5" ht="24" customHeight="1" x14ac:dyDescent="0.3">
      <c r="A6" s="96" t="s">
        <v>3</v>
      </c>
      <c r="B6" s="96"/>
      <c r="C6" s="96"/>
      <c r="D6" s="96"/>
      <c r="E6" s="96"/>
    </row>
    <row r="7" spans="1:5" ht="18" x14ac:dyDescent="0.3">
      <c r="A7" s="97" t="s">
        <v>4</v>
      </c>
      <c r="B7" s="97"/>
      <c r="C7" s="97"/>
      <c r="D7" s="97"/>
      <c r="E7" s="97"/>
    </row>
    <row r="8" spans="1:5" ht="15.6" x14ac:dyDescent="0.3">
      <c r="A8" s="98" t="s">
        <v>5</v>
      </c>
      <c r="B8" s="98"/>
      <c r="C8" s="98"/>
      <c r="D8" s="98"/>
      <c r="E8" s="98"/>
    </row>
    <row r="9" spans="1:5" x14ac:dyDescent="0.3">
      <c r="A9" s="6"/>
      <c r="B9" s="6"/>
    </row>
    <row r="10" spans="1:5" ht="17.399999999999999" x14ac:dyDescent="0.3">
      <c r="A10" s="96" t="s">
        <v>6</v>
      </c>
      <c r="B10" s="96"/>
      <c r="C10" s="96"/>
      <c r="D10" s="96"/>
      <c r="E10" s="96"/>
    </row>
    <row r="11" spans="1:5" ht="8.25" customHeight="1" x14ac:dyDescent="0.3">
      <c r="A11" s="7"/>
      <c r="B11" s="7"/>
    </row>
    <row r="12" spans="1:5" ht="16.2" thickBot="1" x14ac:dyDescent="0.35">
      <c r="A12" s="8"/>
      <c r="B12" s="8"/>
      <c r="C12" s="8"/>
      <c r="D12" s="8"/>
      <c r="E12" s="9" t="s">
        <v>7</v>
      </c>
    </row>
    <row r="13" spans="1:5" ht="51.75" customHeight="1" thickBot="1" x14ac:dyDescent="0.35">
      <c r="A13" s="10" t="s">
        <v>8</v>
      </c>
      <c r="B13" s="72" t="s">
        <v>9</v>
      </c>
      <c r="C13" s="99"/>
      <c r="D13" s="73"/>
      <c r="E13" s="11" t="s">
        <v>10</v>
      </c>
    </row>
    <row r="14" spans="1:5" ht="30.6" customHeight="1" thickBot="1" x14ac:dyDescent="0.35">
      <c r="A14" s="10">
        <v>1</v>
      </c>
      <c r="B14" s="72">
        <v>2</v>
      </c>
      <c r="C14" s="99"/>
      <c r="D14" s="73"/>
      <c r="E14" s="11">
        <v>3</v>
      </c>
    </row>
    <row r="15" spans="1:5" s="12" customFormat="1" ht="31.8" customHeight="1" thickBot="1" x14ac:dyDescent="0.35">
      <c r="A15" s="54" t="s">
        <v>11</v>
      </c>
      <c r="B15" s="66"/>
      <c r="C15" s="66"/>
      <c r="D15" s="66"/>
      <c r="E15" s="55"/>
    </row>
    <row r="16" spans="1:5" s="12" customFormat="1" ht="35.25" hidden="1" customHeight="1" x14ac:dyDescent="0.3">
      <c r="A16" s="13">
        <v>41020100</v>
      </c>
      <c r="B16" s="62" t="s">
        <v>12</v>
      </c>
      <c r="C16" s="92"/>
      <c r="D16" s="63"/>
      <c r="E16" s="14">
        <f>E17</f>
        <v>0</v>
      </c>
    </row>
    <row r="17" spans="1:6" ht="33" hidden="1" customHeight="1" x14ac:dyDescent="0.3">
      <c r="A17" s="15">
        <v>99000000000</v>
      </c>
      <c r="B17" s="52" t="s">
        <v>13</v>
      </c>
      <c r="C17" s="91"/>
      <c r="D17" s="53"/>
      <c r="E17" s="16"/>
    </row>
    <row r="18" spans="1:6" s="12" customFormat="1" ht="37.5" hidden="1" customHeight="1" x14ac:dyDescent="0.3">
      <c r="A18" s="13">
        <v>41033900</v>
      </c>
      <c r="B18" s="62" t="s">
        <v>14</v>
      </c>
      <c r="C18" s="92"/>
      <c r="D18" s="63"/>
      <c r="E18" s="14">
        <f>E19</f>
        <v>0</v>
      </c>
    </row>
    <row r="19" spans="1:6" ht="37.5" hidden="1" customHeight="1" x14ac:dyDescent="0.3">
      <c r="A19" s="15">
        <v>99000000000</v>
      </c>
      <c r="B19" s="52" t="s">
        <v>13</v>
      </c>
      <c r="C19" s="91"/>
      <c r="D19" s="53"/>
      <c r="E19" s="16"/>
    </row>
    <row r="20" spans="1:6" s="12" customFormat="1" ht="69" hidden="1" customHeight="1" x14ac:dyDescent="0.3">
      <c r="A20" s="13">
        <v>41051200</v>
      </c>
      <c r="B20" s="62" t="s">
        <v>15</v>
      </c>
      <c r="C20" s="92"/>
      <c r="D20" s="63"/>
      <c r="E20" s="14">
        <f>E21</f>
        <v>0</v>
      </c>
    </row>
    <row r="21" spans="1:6" ht="31.5" hidden="1" customHeight="1" x14ac:dyDescent="0.3">
      <c r="A21" s="15">
        <v>4100000000</v>
      </c>
      <c r="B21" s="52" t="s">
        <v>16</v>
      </c>
      <c r="C21" s="91"/>
      <c r="D21" s="53"/>
      <c r="E21" s="16"/>
    </row>
    <row r="22" spans="1:6" ht="37.799999999999997" customHeight="1" thickBot="1" x14ac:dyDescent="0.35">
      <c r="A22" s="13">
        <v>41033900</v>
      </c>
      <c r="B22" s="62" t="s">
        <v>14</v>
      </c>
      <c r="C22" s="92"/>
      <c r="D22" s="63"/>
      <c r="E22" s="17">
        <f>E23</f>
        <v>46462800</v>
      </c>
    </row>
    <row r="23" spans="1:6" ht="45.6" customHeight="1" thickBot="1" x14ac:dyDescent="0.35">
      <c r="A23" s="18" t="s">
        <v>17</v>
      </c>
      <c r="B23" s="52" t="s">
        <v>13</v>
      </c>
      <c r="C23" s="91"/>
      <c r="D23" s="53"/>
      <c r="E23" s="19">
        <v>46462800</v>
      </c>
    </row>
    <row r="24" spans="1:6" s="12" customFormat="1" ht="217.8" customHeight="1" thickBot="1" x14ac:dyDescent="0.35">
      <c r="A24" s="20">
        <v>41050600</v>
      </c>
      <c r="B24" s="93" t="s">
        <v>18</v>
      </c>
      <c r="C24" s="94"/>
      <c r="D24" s="95"/>
      <c r="E24" s="21">
        <v>6792005.2599999998</v>
      </c>
    </row>
    <row r="25" spans="1:6" ht="29.4" customHeight="1" thickBot="1" x14ac:dyDescent="0.35">
      <c r="A25" s="18" t="s">
        <v>19</v>
      </c>
      <c r="B25" s="74" t="s">
        <v>16</v>
      </c>
      <c r="C25" s="75"/>
      <c r="D25" s="76"/>
      <c r="E25" s="19">
        <v>6792005.2599999998</v>
      </c>
    </row>
    <row r="26" spans="1:6" ht="66.599999999999994" customHeight="1" thickBot="1" x14ac:dyDescent="0.35">
      <c r="A26" s="22">
        <v>41051200</v>
      </c>
      <c r="B26" s="77" t="s">
        <v>15</v>
      </c>
      <c r="C26" s="78"/>
      <c r="D26" s="79"/>
      <c r="E26" s="21">
        <f>E27</f>
        <v>162726</v>
      </c>
    </row>
    <row r="27" spans="1:6" ht="30" customHeight="1" thickBot="1" x14ac:dyDescent="0.35">
      <c r="A27" s="18" t="s">
        <v>19</v>
      </c>
      <c r="B27" s="74" t="s">
        <v>16</v>
      </c>
      <c r="C27" s="75"/>
      <c r="D27" s="76"/>
      <c r="E27" s="19">
        <v>162726</v>
      </c>
    </row>
    <row r="28" spans="1:6" s="12" customFormat="1" ht="26.25" customHeight="1" thickBot="1" x14ac:dyDescent="0.35">
      <c r="A28" s="22">
        <v>41053900</v>
      </c>
      <c r="B28" s="77" t="s">
        <v>20</v>
      </c>
      <c r="C28" s="78"/>
      <c r="D28" s="79"/>
      <c r="E28" s="21">
        <f>E29+E31+E33</f>
        <v>649535</v>
      </c>
      <c r="F28" s="23"/>
    </row>
    <row r="29" spans="1:6" s="12" customFormat="1" ht="29.4" customHeight="1" thickBot="1" x14ac:dyDescent="0.35">
      <c r="A29" s="24"/>
      <c r="B29" s="87" t="s">
        <v>21</v>
      </c>
      <c r="C29" s="88"/>
      <c r="D29" s="89"/>
      <c r="E29" s="21">
        <f>E30</f>
        <v>600000</v>
      </c>
    </row>
    <row r="30" spans="1:6" s="12" customFormat="1" ht="26.25" customHeight="1" thickBot="1" x14ac:dyDescent="0.35">
      <c r="A30" s="18" t="s">
        <v>19</v>
      </c>
      <c r="B30" s="74" t="s">
        <v>16</v>
      </c>
      <c r="C30" s="75"/>
      <c r="D30" s="76"/>
      <c r="E30" s="19">
        <v>600000</v>
      </c>
    </row>
    <row r="31" spans="1:6" s="12" customFormat="1" ht="42" customHeight="1" thickBot="1" x14ac:dyDescent="0.35">
      <c r="A31" s="13"/>
      <c r="B31" s="60" t="s">
        <v>22</v>
      </c>
      <c r="C31" s="90"/>
      <c r="D31" s="61"/>
      <c r="E31" s="17">
        <f>E32</f>
        <v>14535</v>
      </c>
    </row>
    <row r="32" spans="1:6" ht="31.5" customHeight="1" thickBot="1" x14ac:dyDescent="0.35">
      <c r="A32" s="18" t="s">
        <v>19</v>
      </c>
      <c r="B32" s="52" t="s">
        <v>16</v>
      </c>
      <c r="C32" s="91"/>
      <c r="D32" s="53"/>
      <c r="E32" s="25">
        <f>25840-11305</f>
        <v>14535</v>
      </c>
    </row>
    <row r="33" spans="1:6" ht="31.5" customHeight="1" thickBot="1" x14ac:dyDescent="0.35">
      <c r="A33" s="26"/>
      <c r="B33" s="81" t="s">
        <v>23</v>
      </c>
      <c r="C33" s="82"/>
      <c r="D33" s="83"/>
      <c r="E33" s="17">
        <f>E34</f>
        <v>35000</v>
      </c>
    </row>
    <row r="34" spans="1:6" ht="31.5" customHeight="1" thickBot="1" x14ac:dyDescent="0.35">
      <c r="A34" s="27" t="s">
        <v>24</v>
      </c>
      <c r="B34" s="84" t="s">
        <v>25</v>
      </c>
      <c r="C34" s="85"/>
      <c r="D34" s="86"/>
      <c r="E34" s="25">
        <v>35000</v>
      </c>
    </row>
    <row r="35" spans="1:6" ht="57.6" customHeight="1" thickBot="1" x14ac:dyDescent="0.35">
      <c r="A35" s="22">
        <v>41059000</v>
      </c>
      <c r="B35" s="77" t="s">
        <v>26</v>
      </c>
      <c r="C35" s="78"/>
      <c r="D35" s="79"/>
      <c r="E35" s="21">
        <f>E36</f>
        <v>6969000</v>
      </c>
    </row>
    <row r="36" spans="1:6" ht="52.2" customHeight="1" thickBot="1" x14ac:dyDescent="0.35">
      <c r="A36" s="18" t="s">
        <v>19</v>
      </c>
      <c r="B36" s="74" t="s">
        <v>16</v>
      </c>
      <c r="C36" s="75"/>
      <c r="D36" s="76"/>
      <c r="E36" s="19">
        <v>6969000</v>
      </c>
    </row>
    <row r="37" spans="1:6" s="12" customFormat="1" ht="34.799999999999997" customHeight="1" thickBot="1" x14ac:dyDescent="0.35">
      <c r="A37" s="54" t="s">
        <v>27</v>
      </c>
      <c r="B37" s="66"/>
      <c r="C37" s="66"/>
      <c r="D37" s="66"/>
      <c r="E37" s="55"/>
    </row>
    <row r="38" spans="1:6" s="12" customFormat="1" ht="44.4" customHeight="1" thickBot="1" x14ac:dyDescent="0.35">
      <c r="A38" s="22">
        <v>41051000</v>
      </c>
      <c r="B38" s="77" t="s">
        <v>28</v>
      </c>
      <c r="C38" s="78"/>
      <c r="D38" s="79"/>
      <c r="E38" s="21">
        <f>E39</f>
        <v>105626</v>
      </c>
    </row>
    <row r="39" spans="1:6" s="12" customFormat="1" ht="24" customHeight="1" thickBot="1" x14ac:dyDescent="0.35">
      <c r="A39" s="18" t="s">
        <v>19</v>
      </c>
      <c r="B39" s="74" t="s">
        <v>16</v>
      </c>
      <c r="C39" s="75"/>
      <c r="D39" s="76"/>
      <c r="E39" s="28">
        <v>105626</v>
      </c>
    </row>
    <row r="40" spans="1:6" ht="75.599999999999994" customHeight="1" thickBot="1" x14ac:dyDescent="0.35">
      <c r="A40" s="22">
        <v>41053500</v>
      </c>
      <c r="B40" s="77" t="s">
        <v>29</v>
      </c>
      <c r="C40" s="78"/>
      <c r="D40" s="79"/>
      <c r="E40" s="21">
        <f>E41</f>
        <v>40000000</v>
      </c>
    </row>
    <row r="41" spans="1:6" ht="25.2" customHeight="1" thickBot="1" x14ac:dyDescent="0.35">
      <c r="A41" s="29" t="s">
        <v>30</v>
      </c>
      <c r="B41" s="74" t="s">
        <v>31</v>
      </c>
      <c r="C41" s="75"/>
      <c r="D41" s="76"/>
      <c r="E41" s="19">
        <v>40000000</v>
      </c>
    </row>
    <row r="42" spans="1:6" s="12" customFormat="1" ht="30" customHeight="1" thickBot="1" x14ac:dyDescent="0.35">
      <c r="A42" s="13" t="s">
        <v>32</v>
      </c>
      <c r="B42" s="54" t="s">
        <v>33</v>
      </c>
      <c r="C42" s="66"/>
      <c r="D42" s="55"/>
      <c r="E42" s="17">
        <f>SUM(E43:E44)</f>
        <v>101141692.25999999</v>
      </c>
      <c r="F42" s="30"/>
    </row>
    <row r="43" spans="1:6" ht="24" customHeight="1" thickBot="1" x14ac:dyDescent="0.35">
      <c r="A43" s="15" t="s">
        <v>32</v>
      </c>
      <c r="B43" s="56" t="s">
        <v>34</v>
      </c>
      <c r="C43" s="80"/>
      <c r="D43" s="57"/>
      <c r="E43" s="31">
        <f>E22+E28+E24+E35+E27</f>
        <v>61036066.259999998</v>
      </c>
      <c r="F43" s="30"/>
    </row>
    <row r="44" spans="1:6" ht="40.200000000000003" customHeight="1" thickBot="1" x14ac:dyDescent="0.35">
      <c r="A44" s="15" t="s">
        <v>32</v>
      </c>
      <c r="B44" s="56" t="s">
        <v>35</v>
      </c>
      <c r="C44" s="80"/>
      <c r="D44" s="57"/>
      <c r="E44" s="25">
        <f>E40+E38</f>
        <v>40105626</v>
      </c>
      <c r="F44" s="30"/>
    </row>
    <row r="45" spans="1:6" ht="35.25" customHeight="1" x14ac:dyDescent="0.3">
      <c r="A45" s="71" t="s">
        <v>36</v>
      </c>
      <c r="B45" s="71"/>
      <c r="C45" s="71"/>
      <c r="D45" s="71"/>
      <c r="E45" s="71"/>
    </row>
    <row r="46" spans="1:6" ht="16.2" thickBot="1" x14ac:dyDescent="0.35">
      <c r="A46" s="8"/>
      <c r="B46" s="8"/>
      <c r="C46" s="8"/>
      <c r="D46" s="8"/>
      <c r="E46" s="9" t="s">
        <v>37</v>
      </c>
    </row>
    <row r="47" spans="1:6" ht="94.2" customHeight="1" thickBot="1" x14ac:dyDescent="0.35">
      <c r="A47" s="10" t="s">
        <v>38</v>
      </c>
      <c r="B47" s="10" t="s">
        <v>39</v>
      </c>
      <c r="C47" s="72" t="s">
        <v>40</v>
      </c>
      <c r="D47" s="73"/>
      <c r="E47" s="11" t="s">
        <v>10</v>
      </c>
    </row>
    <row r="48" spans="1:6" ht="16.2" thickBot="1" x14ac:dyDescent="0.35">
      <c r="A48" s="32">
        <v>1</v>
      </c>
      <c r="B48" s="33">
        <v>2</v>
      </c>
      <c r="C48" s="72">
        <v>3</v>
      </c>
      <c r="D48" s="73"/>
      <c r="E48" s="34">
        <v>4</v>
      </c>
    </row>
    <row r="49" spans="1:6" s="12" customFormat="1" ht="25.5" customHeight="1" thickBot="1" x14ac:dyDescent="0.35">
      <c r="A49" s="54" t="s">
        <v>41</v>
      </c>
      <c r="B49" s="66"/>
      <c r="C49" s="66"/>
      <c r="D49" s="66"/>
      <c r="E49" s="55"/>
    </row>
    <row r="50" spans="1:6" s="12" customFormat="1" ht="25.5" customHeight="1" thickBot="1" x14ac:dyDescent="0.35">
      <c r="A50" s="35" t="s">
        <v>42</v>
      </c>
      <c r="B50" s="36">
        <v>9150</v>
      </c>
      <c r="C50" s="62" t="s">
        <v>43</v>
      </c>
      <c r="D50" s="63"/>
      <c r="E50" s="37">
        <f>E51+E53</f>
        <v>153600</v>
      </c>
    </row>
    <row r="51" spans="1:6" s="12" customFormat="1" ht="33" customHeight="1" thickBot="1" x14ac:dyDescent="0.35">
      <c r="A51" s="35"/>
      <c r="B51" s="36"/>
      <c r="C51" s="64" t="s">
        <v>44</v>
      </c>
      <c r="D51" s="65"/>
      <c r="E51" s="38">
        <f>E52</f>
        <v>123600</v>
      </c>
    </row>
    <row r="52" spans="1:6" s="12" customFormat="1" ht="26.4" customHeight="1" thickBot="1" x14ac:dyDescent="0.35">
      <c r="A52" s="18" t="s">
        <v>24</v>
      </c>
      <c r="B52" s="39"/>
      <c r="C52" s="52" t="s">
        <v>25</v>
      </c>
      <c r="D52" s="53"/>
      <c r="E52" s="40">
        <f>123600</f>
        <v>123600</v>
      </c>
    </row>
    <row r="53" spans="1:6" s="12" customFormat="1" ht="64.2" customHeight="1" thickBot="1" x14ac:dyDescent="0.35">
      <c r="A53" s="35"/>
      <c r="B53" s="36"/>
      <c r="C53" s="60" t="s">
        <v>45</v>
      </c>
      <c r="D53" s="61"/>
      <c r="E53" s="38">
        <f>E54</f>
        <v>30000</v>
      </c>
    </row>
    <row r="54" spans="1:6" s="12" customFormat="1" ht="26.4" customHeight="1" thickBot="1" x14ac:dyDescent="0.35">
      <c r="A54" s="18" t="s">
        <v>24</v>
      </c>
      <c r="B54" s="39"/>
      <c r="C54" s="52" t="s">
        <v>25</v>
      </c>
      <c r="D54" s="53"/>
      <c r="E54" s="40">
        <v>30000</v>
      </c>
    </row>
    <row r="55" spans="1:6" s="12" customFormat="1" ht="106.2" customHeight="1" thickBot="1" x14ac:dyDescent="0.35">
      <c r="A55" s="35" t="s">
        <v>46</v>
      </c>
      <c r="B55" s="36">
        <v>9730</v>
      </c>
      <c r="C55" s="62" t="s">
        <v>47</v>
      </c>
      <c r="D55" s="63"/>
      <c r="E55" s="37">
        <f>E56</f>
        <v>3500000</v>
      </c>
    </row>
    <row r="56" spans="1:6" ht="78" customHeight="1" thickBot="1" x14ac:dyDescent="0.35">
      <c r="A56" s="18"/>
      <c r="B56" s="39"/>
      <c r="C56" s="69" t="s">
        <v>48</v>
      </c>
      <c r="D56" s="70"/>
      <c r="E56" s="38">
        <f>E57</f>
        <v>3500000</v>
      </c>
    </row>
    <row r="57" spans="1:6" ht="27" customHeight="1" thickBot="1" x14ac:dyDescent="0.35">
      <c r="A57" s="18" t="s">
        <v>49</v>
      </c>
      <c r="B57" s="39"/>
      <c r="C57" s="52" t="s">
        <v>50</v>
      </c>
      <c r="D57" s="53"/>
      <c r="E57" s="40">
        <v>3500000</v>
      </c>
    </row>
    <row r="58" spans="1:6" s="12" customFormat="1" ht="27.75" customHeight="1" thickBot="1" x14ac:dyDescent="0.35">
      <c r="A58" s="35" t="s">
        <v>51</v>
      </c>
      <c r="B58" s="36">
        <v>9770</v>
      </c>
      <c r="C58" s="62" t="s">
        <v>52</v>
      </c>
      <c r="D58" s="63"/>
      <c r="E58" s="37">
        <f>E59+E65+E67+E63+E61</f>
        <v>3068052</v>
      </c>
      <c r="F58" s="30"/>
    </row>
    <row r="59" spans="1:6" s="12" customFormat="1" ht="62.4" customHeight="1" thickBot="1" x14ac:dyDescent="0.35">
      <c r="A59" s="35"/>
      <c r="B59" s="36"/>
      <c r="C59" s="60" t="s">
        <v>53</v>
      </c>
      <c r="D59" s="61"/>
      <c r="E59" s="38">
        <f>E60</f>
        <v>45980</v>
      </c>
    </row>
    <row r="60" spans="1:6" ht="26.25" customHeight="1" thickBot="1" x14ac:dyDescent="0.35">
      <c r="A60" s="18" t="s">
        <v>19</v>
      </c>
      <c r="B60" s="39"/>
      <c r="C60" s="52" t="s">
        <v>54</v>
      </c>
      <c r="D60" s="53"/>
      <c r="E60" s="40">
        <v>45980</v>
      </c>
    </row>
    <row r="61" spans="1:6" ht="79.2" customHeight="1" thickBot="1" x14ac:dyDescent="0.35">
      <c r="A61" s="35"/>
      <c r="B61" s="36"/>
      <c r="C61" s="60" t="s">
        <v>55</v>
      </c>
      <c r="D61" s="61"/>
      <c r="E61" s="38">
        <f>E62</f>
        <v>650000</v>
      </c>
    </row>
    <row r="62" spans="1:6" ht="26.25" customHeight="1" thickBot="1" x14ac:dyDescent="0.35">
      <c r="A62" s="18" t="s">
        <v>19</v>
      </c>
      <c r="B62" s="39"/>
      <c r="C62" s="52" t="s">
        <v>54</v>
      </c>
      <c r="D62" s="53"/>
      <c r="E62" s="40">
        <f>150000+500000</f>
        <v>650000</v>
      </c>
    </row>
    <row r="63" spans="1:6" ht="61.8" customHeight="1" thickBot="1" x14ac:dyDescent="0.35">
      <c r="A63" s="18"/>
      <c r="B63" s="39"/>
      <c r="C63" s="60" t="s">
        <v>56</v>
      </c>
      <c r="D63" s="61"/>
      <c r="E63" s="38">
        <f>E64</f>
        <v>86400</v>
      </c>
    </row>
    <row r="64" spans="1:6" ht="26.25" customHeight="1" thickBot="1" x14ac:dyDescent="0.35">
      <c r="A64" s="18" t="s">
        <v>24</v>
      </c>
      <c r="B64" s="39"/>
      <c r="C64" s="52" t="s">
        <v>25</v>
      </c>
      <c r="D64" s="53"/>
      <c r="E64" s="40">
        <f>56400+30000</f>
        <v>86400</v>
      </c>
    </row>
    <row r="65" spans="1:6" ht="46.2" customHeight="1" thickBot="1" x14ac:dyDescent="0.35">
      <c r="A65" s="35"/>
      <c r="B65" s="36"/>
      <c r="C65" s="60" t="s">
        <v>57</v>
      </c>
      <c r="D65" s="61"/>
      <c r="E65" s="38">
        <f>E66</f>
        <v>2000000</v>
      </c>
    </row>
    <row r="66" spans="1:6" ht="28.2" customHeight="1" thickBot="1" x14ac:dyDescent="0.35">
      <c r="A66" s="18" t="s">
        <v>58</v>
      </c>
      <c r="B66" s="39"/>
      <c r="C66" s="52" t="s">
        <v>59</v>
      </c>
      <c r="D66" s="53"/>
      <c r="E66" s="40">
        <v>2000000</v>
      </c>
    </row>
    <row r="67" spans="1:6" ht="48" customHeight="1" thickBot="1" x14ac:dyDescent="0.35">
      <c r="A67" s="18"/>
      <c r="B67" s="39"/>
      <c r="C67" s="60" t="s">
        <v>60</v>
      </c>
      <c r="D67" s="61"/>
      <c r="E67" s="38">
        <f>E68</f>
        <v>285672</v>
      </c>
    </row>
    <row r="68" spans="1:6" ht="27" customHeight="1" thickBot="1" x14ac:dyDescent="0.35">
      <c r="A68" s="18" t="s">
        <v>58</v>
      </c>
      <c r="B68" s="39"/>
      <c r="C68" s="52" t="s">
        <v>50</v>
      </c>
      <c r="D68" s="53"/>
      <c r="E68" s="40">
        <f>254000+31672</f>
        <v>285672</v>
      </c>
    </row>
    <row r="69" spans="1:6" ht="60.6" customHeight="1" thickBot="1" x14ac:dyDescent="0.35">
      <c r="A69" s="35" t="s">
        <v>61</v>
      </c>
      <c r="B69" s="36">
        <v>9800</v>
      </c>
      <c r="C69" s="67" t="s">
        <v>62</v>
      </c>
      <c r="D69" s="68"/>
      <c r="E69" s="37">
        <f>E70+E72+E74+E76+E78</f>
        <v>8700000</v>
      </c>
    </row>
    <row r="70" spans="1:6" ht="85.8" customHeight="1" thickBot="1" x14ac:dyDescent="0.35">
      <c r="A70" s="35"/>
      <c r="B70" s="36"/>
      <c r="C70" s="60" t="s">
        <v>63</v>
      </c>
      <c r="D70" s="61"/>
      <c r="E70" s="41">
        <f>E71</f>
        <v>7520000</v>
      </c>
    </row>
    <row r="71" spans="1:6" ht="27" customHeight="1" thickBot="1" x14ac:dyDescent="0.35">
      <c r="A71" s="18" t="s">
        <v>17</v>
      </c>
      <c r="B71" s="39"/>
      <c r="C71" s="52" t="s">
        <v>13</v>
      </c>
      <c r="D71" s="53"/>
      <c r="E71" s="42">
        <f>2720000+2500000+2300000</f>
        <v>7520000</v>
      </c>
    </row>
    <row r="72" spans="1:6" ht="81" customHeight="1" thickBot="1" x14ac:dyDescent="0.35">
      <c r="A72" s="18"/>
      <c r="B72" s="39"/>
      <c r="C72" s="60" t="s">
        <v>64</v>
      </c>
      <c r="D72" s="61"/>
      <c r="E72" s="43">
        <f>E73</f>
        <v>200000</v>
      </c>
    </row>
    <row r="73" spans="1:6" ht="27" customHeight="1" thickBot="1" x14ac:dyDescent="0.35">
      <c r="A73" s="18" t="s">
        <v>17</v>
      </c>
      <c r="B73" s="39"/>
      <c r="C73" s="52" t="s">
        <v>13</v>
      </c>
      <c r="D73" s="53"/>
      <c r="E73" s="44">
        <f>200000</f>
        <v>200000</v>
      </c>
    </row>
    <row r="74" spans="1:6" ht="65.400000000000006" customHeight="1" thickBot="1" x14ac:dyDescent="0.35">
      <c r="A74" s="18"/>
      <c r="B74" s="39"/>
      <c r="C74" s="64" t="s">
        <v>65</v>
      </c>
      <c r="D74" s="65"/>
      <c r="E74" s="43">
        <f>E75</f>
        <v>30000</v>
      </c>
    </row>
    <row r="75" spans="1:6" ht="27" customHeight="1" thickBot="1" x14ac:dyDescent="0.35">
      <c r="A75" s="18" t="s">
        <v>17</v>
      </c>
      <c r="B75" s="39"/>
      <c r="C75" s="52" t="s">
        <v>13</v>
      </c>
      <c r="D75" s="53"/>
      <c r="E75" s="44">
        <v>30000</v>
      </c>
    </row>
    <row r="76" spans="1:6" ht="64.8" customHeight="1" thickBot="1" x14ac:dyDescent="0.35">
      <c r="A76" s="18"/>
      <c r="B76" s="39"/>
      <c r="C76" s="64" t="s">
        <v>66</v>
      </c>
      <c r="D76" s="65"/>
      <c r="E76" s="43">
        <f>E77</f>
        <v>350000</v>
      </c>
      <c r="F76" s="45"/>
    </row>
    <row r="77" spans="1:6" ht="27" customHeight="1" thickBot="1" x14ac:dyDescent="0.35">
      <c r="A77" s="18" t="s">
        <v>17</v>
      </c>
      <c r="B77" s="39"/>
      <c r="C77" s="52" t="s">
        <v>13</v>
      </c>
      <c r="D77" s="53"/>
      <c r="E77" s="44">
        <v>350000</v>
      </c>
    </row>
    <row r="78" spans="1:6" ht="60" customHeight="1" thickBot="1" x14ac:dyDescent="0.35">
      <c r="A78" s="18"/>
      <c r="B78" s="39"/>
      <c r="C78" s="64" t="s">
        <v>67</v>
      </c>
      <c r="D78" s="65"/>
      <c r="E78" s="43">
        <f>E79</f>
        <v>600000</v>
      </c>
    </row>
    <row r="79" spans="1:6" ht="27" customHeight="1" thickBot="1" x14ac:dyDescent="0.35">
      <c r="A79" s="18" t="s">
        <v>17</v>
      </c>
      <c r="B79" s="39"/>
      <c r="C79" s="52" t="s">
        <v>13</v>
      </c>
      <c r="D79" s="53"/>
      <c r="E79" s="44">
        <v>600000</v>
      </c>
    </row>
    <row r="80" spans="1:6" s="12" customFormat="1" ht="37.5" customHeight="1" thickBot="1" x14ac:dyDescent="0.35">
      <c r="A80" s="54" t="s">
        <v>68</v>
      </c>
      <c r="B80" s="66"/>
      <c r="C80" s="66"/>
      <c r="D80" s="66"/>
      <c r="E80" s="55"/>
    </row>
    <row r="81" spans="1:6" s="12" customFormat="1" ht="60.6" customHeight="1" thickBot="1" x14ac:dyDescent="0.35">
      <c r="A81" s="35" t="s">
        <v>61</v>
      </c>
      <c r="B81" s="36">
        <v>9800</v>
      </c>
      <c r="C81" s="67" t="s">
        <v>62</v>
      </c>
      <c r="D81" s="68"/>
      <c r="E81" s="37">
        <f>E82+E84</f>
        <v>3780000</v>
      </c>
    </row>
    <row r="82" spans="1:6" s="12" customFormat="1" ht="87.6" customHeight="1" thickBot="1" x14ac:dyDescent="0.35">
      <c r="A82" s="35"/>
      <c r="B82" s="36"/>
      <c r="C82" s="60" t="s">
        <v>69</v>
      </c>
      <c r="D82" s="61"/>
      <c r="E82" s="41">
        <f>E83</f>
        <v>3580000</v>
      </c>
    </row>
    <row r="83" spans="1:6" s="12" customFormat="1" ht="27" customHeight="1" thickBot="1" x14ac:dyDescent="0.35">
      <c r="A83" s="18" t="s">
        <v>17</v>
      </c>
      <c r="B83" s="39"/>
      <c r="C83" s="52" t="s">
        <v>13</v>
      </c>
      <c r="D83" s="53"/>
      <c r="E83" s="46">
        <f>280000+3000000+300000</f>
        <v>3580000</v>
      </c>
    </row>
    <row r="84" spans="1:6" s="12" customFormat="1" ht="86.4" customHeight="1" thickBot="1" x14ac:dyDescent="0.35">
      <c r="A84" s="18"/>
      <c r="B84" s="39"/>
      <c r="C84" s="60" t="s">
        <v>64</v>
      </c>
      <c r="D84" s="61"/>
      <c r="E84" s="43">
        <f>E85</f>
        <v>200000</v>
      </c>
    </row>
    <row r="85" spans="1:6" s="12" customFormat="1" ht="27" customHeight="1" thickBot="1" x14ac:dyDescent="0.35">
      <c r="A85" s="18" t="s">
        <v>17</v>
      </c>
      <c r="B85" s="39"/>
      <c r="C85" s="52" t="s">
        <v>13</v>
      </c>
      <c r="D85" s="53"/>
      <c r="E85" s="44">
        <f>200000</f>
        <v>200000</v>
      </c>
    </row>
    <row r="86" spans="1:6" s="12" customFormat="1" ht="27" customHeight="1" thickBot="1" x14ac:dyDescent="0.35">
      <c r="A86" s="35" t="s">
        <v>51</v>
      </c>
      <c r="B86" s="36">
        <v>9770</v>
      </c>
      <c r="C86" s="62" t="s">
        <v>52</v>
      </c>
      <c r="D86" s="63"/>
      <c r="E86" s="37">
        <f>E87</f>
        <v>350000</v>
      </c>
    </row>
    <row r="87" spans="1:6" s="12" customFormat="1" ht="73.2" customHeight="1" thickBot="1" x14ac:dyDescent="0.35">
      <c r="A87" s="35"/>
      <c r="B87" s="36"/>
      <c r="C87" s="60" t="s">
        <v>55</v>
      </c>
      <c r="D87" s="61"/>
      <c r="E87" s="38">
        <f>E88</f>
        <v>350000</v>
      </c>
    </row>
    <row r="88" spans="1:6" s="12" customFormat="1" ht="27" customHeight="1" thickBot="1" x14ac:dyDescent="0.35">
      <c r="A88" s="18" t="s">
        <v>19</v>
      </c>
      <c r="B88" s="39"/>
      <c r="C88" s="52" t="s">
        <v>54</v>
      </c>
      <c r="D88" s="53"/>
      <c r="E88" s="40">
        <v>350000</v>
      </c>
    </row>
    <row r="89" spans="1:6" s="12" customFormat="1" ht="24" customHeight="1" thickBot="1" x14ac:dyDescent="0.35">
      <c r="A89" s="47" t="s">
        <v>32</v>
      </c>
      <c r="B89" s="48" t="s">
        <v>32</v>
      </c>
      <c r="C89" s="54" t="s">
        <v>33</v>
      </c>
      <c r="D89" s="55"/>
      <c r="E89" s="37">
        <f>E90+E91</f>
        <v>19551652</v>
      </c>
      <c r="F89" s="30"/>
    </row>
    <row r="90" spans="1:6" ht="22.8" customHeight="1" thickBot="1" x14ac:dyDescent="0.35">
      <c r="A90" s="32" t="s">
        <v>32</v>
      </c>
      <c r="B90" s="33" t="s">
        <v>32</v>
      </c>
      <c r="C90" s="56" t="s">
        <v>34</v>
      </c>
      <c r="D90" s="57"/>
      <c r="E90" s="40">
        <f>E50+E58+E69+E55</f>
        <v>15421652</v>
      </c>
      <c r="F90" s="30"/>
    </row>
    <row r="91" spans="1:6" ht="23.4" customHeight="1" thickBot="1" x14ac:dyDescent="0.35">
      <c r="A91" s="32" t="s">
        <v>32</v>
      </c>
      <c r="B91" s="33" t="s">
        <v>32</v>
      </c>
      <c r="C91" s="56" t="s">
        <v>35</v>
      </c>
      <c r="D91" s="57"/>
      <c r="E91" s="40">
        <f>E81+E86</f>
        <v>4130000</v>
      </c>
      <c r="F91" s="30"/>
    </row>
    <row r="92" spans="1:6" ht="18" x14ac:dyDescent="0.3">
      <c r="A92" s="49"/>
      <c r="B92" s="49"/>
    </row>
    <row r="96" spans="1:6" s="45" customFormat="1" ht="18" x14ac:dyDescent="0.35">
      <c r="A96" s="50" t="s">
        <v>70</v>
      </c>
      <c r="B96" s="51"/>
      <c r="C96" s="51"/>
      <c r="D96" s="58" t="s">
        <v>71</v>
      </c>
      <c r="E96" s="58"/>
    </row>
    <row r="100" spans="1:5" ht="54" customHeight="1" x14ac:dyDescent="0.3">
      <c r="A100" s="59"/>
      <c r="B100" s="59"/>
      <c r="C100" s="59"/>
      <c r="D100" s="59"/>
      <c r="E100" s="59"/>
    </row>
  </sheetData>
  <mergeCells count="84"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44:D44"/>
    <mergeCell ref="B33:D33"/>
    <mergeCell ref="B34:D34"/>
    <mergeCell ref="B35:D35"/>
    <mergeCell ref="B36:D36"/>
    <mergeCell ref="A37:E37"/>
    <mergeCell ref="B38:D38"/>
    <mergeCell ref="B39:D39"/>
    <mergeCell ref="B40:D40"/>
    <mergeCell ref="B41:D41"/>
    <mergeCell ref="B42:D42"/>
    <mergeCell ref="B43:D43"/>
    <mergeCell ref="C57:D57"/>
    <mergeCell ref="A45:E45"/>
    <mergeCell ref="C47:D47"/>
    <mergeCell ref="C48:D48"/>
    <mergeCell ref="A49:E49"/>
    <mergeCell ref="C50:D50"/>
    <mergeCell ref="C51:D51"/>
    <mergeCell ref="C52:D52"/>
    <mergeCell ref="C53:D53"/>
    <mergeCell ref="C54:D54"/>
    <mergeCell ref="C55:D55"/>
    <mergeCell ref="C56:D56"/>
    <mergeCell ref="C69:D69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81:D81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A80:E80"/>
    <mergeCell ref="A100:E100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D96:E96"/>
  </mergeCells>
  <pageMargins left="1.1811023622047245" right="0.39370078740157483" top="0.78740157480314965" bottom="0.78740157480314965" header="0" footer="0"/>
  <pageSetup paperSize="9" scale="60" fitToHeight="0" orientation="portrait" verticalDpi="0" r:id="rId1"/>
  <headerFooter>
    <oddHeader xml:space="preserve">&amp;C&amp;P&amp;R
Продовження  додатка 4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 07.11 №3-35</vt:lpstr>
      <vt:lpstr>'сесія 07.11 №3-35'!Заголовки_для_печати</vt:lpstr>
    </vt:vector>
  </TitlesOfParts>
  <Company>MyCompany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cp:lastPrinted>2023-11-08T12:59:47Z</cp:lastPrinted>
  <dcterms:created xsi:type="dcterms:W3CDTF">2023-11-08T12:40:49Z</dcterms:created>
  <dcterms:modified xsi:type="dcterms:W3CDTF">2023-11-08T13:01:22Z</dcterms:modified>
</cp:coreProperties>
</file>