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2 Уточн. бюджет 20.09\"/>
    </mc:Choice>
  </mc:AlternateContent>
  <xr:revisionPtr revIDLastSave="0" documentId="13_ncr:1_{B042FBD5-A286-473F-B65A-4BE18090DF2B}" xr6:coauthVersionLast="38" xr6:coauthVersionMax="38" xr10:uidLastSave="{00000000-0000-0000-0000-000000000000}"/>
  <bookViews>
    <workbookView minimized="1" xWindow="0" yWindow="0" windowWidth="23040" windowHeight="8790" xr2:uid="{C6D6891E-F6A9-4AFF-9183-76BA2CC20A05}"/>
  </bookViews>
  <sheets>
    <sheet name="сесія 20.09 №-49" sheetId="1" r:id="rId1"/>
  </sheets>
  <externalReferences>
    <externalReference r:id="rId2"/>
  </externalReferences>
  <definedNames>
    <definedName name="_xlnm.Print_Titles" localSheetId="0">'сесія 20.09 №-49'!$49:$50</definedName>
    <definedName name="_xlnm.Print_Area" localSheetId="0">'сесія 20.09 №-49'!$A$1:$E$94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82" i="1"/>
  <c r="E81" i="1"/>
  <c r="E89" i="1" s="1"/>
  <c r="F89" i="1" s="1"/>
  <c r="E79" i="1"/>
  <c r="E78" i="1"/>
  <c r="E75" i="1"/>
  <c r="E73" i="1"/>
  <c r="E71" i="1"/>
  <c r="E69" i="1"/>
  <c r="E68" i="1" s="1"/>
  <c r="E66" i="1"/>
  <c r="E64" i="1"/>
  <c r="E63" i="1"/>
  <c r="E62" i="1" s="1"/>
  <c r="E57" i="1" s="1"/>
  <c r="E60" i="1"/>
  <c r="E58" i="1"/>
  <c r="E55" i="1"/>
  <c r="E53" i="1"/>
  <c r="E52" i="1" s="1"/>
  <c r="E41" i="1"/>
  <c r="E39" i="1"/>
  <c r="E38" i="1"/>
  <c r="E46" i="1" s="1"/>
  <c r="E36" i="1"/>
  <c r="E35" i="1"/>
  <c r="E33" i="1"/>
  <c r="E32" i="1"/>
  <c r="E30" i="1"/>
  <c r="E29" i="1"/>
  <c r="E28" i="1" s="1"/>
  <c r="E26" i="1"/>
  <c r="E24" i="1"/>
  <c r="E22" i="1"/>
  <c r="E20" i="1"/>
  <c r="E18" i="1"/>
  <c r="E16" i="1"/>
  <c r="E45" i="1" l="1"/>
  <c r="E88" i="1"/>
  <c r="F88" i="1" l="1"/>
  <c r="E87" i="1"/>
  <c r="F87" i="1" s="1"/>
  <c r="E44" i="1"/>
</calcChain>
</file>

<file path=xl/sharedStrings.xml><?xml version="1.0" encoding="utf-8"?>
<sst xmlns="http://schemas.openxmlformats.org/spreadsheetml/2006/main" count="124" uniqueCount="65">
  <si>
    <t>Додаток 4</t>
  </si>
  <si>
    <t>до рішення сільської ради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</si>
  <si>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</si>
  <si>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</si>
  <si>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</si>
  <si>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</si>
  <si>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</si>
  <si>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</si>
  <si>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</si>
  <si>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</si>
  <si>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</si>
  <si>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</si>
  <si>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</si>
  <si>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</si>
  <si>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</si>
  <si>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</si>
  <si>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</si>
  <si>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0410000000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</si>
  <si>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</si>
  <si>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</si>
  <si>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</si>
  <si>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</si>
  <si>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</si>
  <si>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</si>
  <si>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</si>
  <si>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</si>
  <si>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</si>
  <si>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</si>
  <si>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</si>
  <si>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</si>
  <si>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</si>
  <si>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</si>
  <si>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</si>
  <si>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</si>
  <si>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</si>
  <si>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</si>
  <si>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</si>
  <si>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</si>
  <si>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</si>
  <si>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</si>
  <si>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</si>
  <si>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</si>
  <si>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</si>
  <si>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</si>
  <si>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</si>
  <si>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</si>
  <si>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</si>
  <si>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</si>
  <si>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</si>
  <si>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</si>
  <si>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</si>
  <si>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</si>
  <si>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</si>
  <si>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</si>
  <si>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</si>
  <si>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</si>
  <si>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</si>
  <si>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реалізацію заходів  "“Програми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</si>
  <si>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</si>
  <si>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</si>
  <si>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</si>
  <si>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>Секретар сільської ради</t>
  </si>
  <si>
    <t>Тетяна ФОМЕНКО</t>
  </si>
  <si>
    <t>на закупівлю засобів навчання та комп'ютерного обладнання для оснащення навчальних кабінетів предмета "Захист України" (видатки розвитку)</t>
  </si>
  <si>
    <t>від 20.09.2024 № 11-49/VIII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</si>
</sst>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7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3" fillId="2" borderId="0" xfId="0" applyFont="1" applyFill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  <xf numFmtId="0" fontId="5" fillId="2" borderId="0" xfId="0" applyFont="1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%20&#1088;&#1110;&#1082;/04%20&#1056;&#1030;&#1064;&#1045;&#1053;&#1053;&#1071;/&#1057;&#1045;&#1057;&#1030;&#1071;/&#1041;&#1070;&#1044;&#1046;&#1045;&#1058;/&#1047;&#1084;&#1110;&#1085;&#1080;%20&#1076;&#1086;%20&#1044;&#1086;&#1076;&#1072;&#1090;&#1082;&#1091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5.12.23 №11-37"/>
      <sheetName val="сесія 19.01 №2-38"/>
      <sheetName val="сесія 23.02 №-40"/>
      <sheetName val="сесія 15.03 №13-41"/>
      <sheetName val="розп 21.03 № деп суб"/>
      <sheetName val="сесія 26.04 №7-42"/>
      <sheetName val="cесія 23.05 №-43"/>
      <sheetName val="сесія 07.06 № -44"/>
      <sheetName val="сесія 21.06 №4-45"/>
      <sheetName val="сесія 24.07 №7-46"/>
      <sheetName val="сесія 02.08 №1-47"/>
      <sheetName val="розп 20.08 №191д"/>
      <sheetName val="сесія 06.09 №3-48"/>
      <sheetName val="сесія 20.09 №-4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3">
          <cell r="E83">
            <v>5071000</v>
          </cell>
        </row>
        <row r="84">
          <cell r="E84">
            <v>4592200</v>
          </cell>
        </row>
        <row r="85">
          <cell r="E85">
            <v>478800</v>
          </cell>
        </row>
      </sheetData>
      <sheetData sheetId="12">
        <row r="40">
          <cell r="E40">
            <v>61919875.439999998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8CFD-9440-40D5-8922-C69C8C903FF8}">
  <dimension ref="A1:F97"/>
  <sheetViews>
    <sheetView tabSelected="1" view="pageBreakPreview" topLeftCell="A76" zoomScale="60" zoomScaleNormal="100" workbookViewId="0">
      <selection activeCell="C58" sqref="C58:D58"/>
    </sheetView>
  </sheetViews>
  <sheetFormatPr defaultRowHeight="12.75" x14ac:dyDescent="0.2"/>
  <cols>
    <col min="1" max="1" width="26.28515625" customWidth="1"/>
    <col min="2" max="2" width="23.140625" customWidth="1"/>
    <col min="3" max="3" width="52.7109375" customWidth="1"/>
    <col min="4" max="4" width="23" customWidth="1"/>
    <col min="5" max="5" width="19.28515625" style="4" customWidth="1"/>
    <col min="6" max="6" width="11.28515625" bestFit="1" customWidth="1"/>
  </cols>
  <sheetData>
    <row r="1" spans="1:5" ht="18.75" x14ac:dyDescent="0.3">
      <c r="A1" s="1"/>
      <c r="B1" s="1"/>
      <c r="D1" s="2" t="s">
        <v>0</v>
      </c>
      <c r="E1" s="3"/>
    </row>
    <row r="2" spans="1:5" ht="18.75" x14ac:dyDescent="0.3">
      <c r="A2" s="1"/>
      <c r="B2" s="1"/>
      <c r="D2" s="2" t="s">
        <v>1</v>
      </c>
      <c r="E2" s="3"/>
    </row>
    <row r="3" spans="1:5" ht="18.75" x14ac:dyDescent="0.3">
      <c r="A3" s="1"/>
      <c r="B3" s="1"/>
      <c r="D3" s="90" t="s">
        <v>64</v>
      </c>
      <c r="E3" s="3"/>
    </row>
    <row r="4" spans="1:5" ht="18.75" x14ac:dyDescent="0.2">
      <c r="A4" s="1"/>
      <c r="B4" s="1"/>
    </row>
    <row r="5" spans="1:5" ht="18.75" x14ac:dyDescent="0.2">
      <c r="A5" s="5"/>
      <c r="B5" s="5"/>
    </row>
    <row r="6" spans="1:5" ht="24" customHeight="1" x14ac:dyDescent="0.2">
      <c r="A6" s="52" t="s">
        <v>2</v>
      </c>
      <c r="B6" s="52"/>
      <c r="C6" s="52"/>
      <c r="D6" s="52"/>
      <c r="E6" s="52"/>
    </row>
    <row r="7" spans="1:5" ht="18.75" x14ac:dyDescent="0.2">
      <c r="A7" s="53" t="s">
        <v>3</v>
      </c>
      <c r="B7" s="53"/>
      <c r="C7" s="53"/>
      <c r="D7" s="53"/>
      <c r="E7" s="53"/>
    </row>
    <row r="8" spans="1:5" ht="15.75" x14ac:dyDescent="0.2">
      <c r="A8" s="54" t="s">
        <v>4</v>
      </c>
      <c r="B8" s="54"/>
      <c r="C8" s="54"/>
      <c r="D8" s="54"/>
      <c r="E8" s="54"/>
    </row>
    <row r="9" spans="1:5" x14ac:dyDescent="0.2">
      <c r="A9" s="6"/>
      <c r="B9" s="6"/>
    </row>
    <row r="10" spans="1:5" ht="18.75" x14ac:dyDescent="0.2">
      <c r="A10" s="52" t="s">
        <v>5</v>
      </c>
      <c r="B10" s="52"/>
      <c r="C10" s="52"/>
      <c r="D10" s="52"/>
      <c r="E10" s="52"/>
    </row>
    <row r="11" spans="1:5" ht="8.25" customHeight="1" x14ac:dyDescent="0.2">
      <c r="A11" s="7"/>
      <c r="B11" s="7"/>
    </row>
    <row r="12" spans="1:5" ht="16.5" thickBot="1" x14ac:dyDescent="0.25">
      <c r="A12" s="8"/>
      <c r="B12" s="8"/>
      <c r="C12" s="8"/>
      <c r="D12" s="8"/>
      <c r="E12" s="9" t="s">
        <v>6</v>
      </c>
    </row>
    <row r="13" spans="1:5" ht="51.75" customHeight="1" thickBot="1" x14ac:dyDescent="0.25">
      <c r="A13" s="10" t="s">
        <v>7</v>
      </c>
      <c r="B13" s="55" t="s">
        <v>8</v>
      </c>
      <c r="C13" s="56"/>
      <c r="D13" s="57"/>
      <c r="E13" s="11" t="s">
        <v>9</v>
      </c>
    </row>
    <row r="14" spans="1:5" ht="21.75" customHeight="1" thickBot="1" x14ac:dyDescent="0.25">
      <c r="A14" s="10">
        <v>1</v>
      </c>
      <c r="B14" s="55">
        <v>2</v>
      </c>
      <c r="C14" s="56"/>
      <c r="D14" s="57"/>
      <c r="E14" s="11">
        <v>3</v>
      </c>
    </row>
    <row r="15" spans="1:5" s="12" customFormat="1" ht="27" customHeight="1" thickBot="1" x14ac:dyDescent="0.25">
      <c r="A15" s="58" t="s">
        <v>10</v>
      </c>
      <c r="B15" s="59"/>
      <c r="C15" s="59"/>
      <c r="D15" s="59"/>
      <c r="E15" s="60"/>
    </row>
    <row r="16" spans="1:5" s="12" customFormat="1" ht="35.25" hidden="1" customHeight="1" x14ac:dyDescent="0.2">
      <c r="A16" s="13">
        <v>41020100</v>
      </c>
      <c r="B16" s="49" t="s">
        <v>11</v>
      </c>
      <c r="C16" s="50"/>
      <c r="D16" s="51"/>
      <c r="E16" s="14">
        <f>E17</f>
        <v>0</v>
      </c>
    </row>
    <row r="17" spans="1:5" ht="33" hidden="1" customHeight="1" x14ac:dyDescent="0.2">
      <c r="A17" s="15">
        <v>99000000000</v>
      </c>
      <c r="B17" s="61" t="s">
        <v>12</v>
      </c>
      <c r="C17" s="62"/>
      <c r="D17" s="63"/>
      <c r="E17" s="16"/>
    </row>
    <row r="18" spans="1:5" s="12" customFormat="1" ht="37.5" hidden="1" customHeight="1" x14ac:dyDescent="0.2">
      <c r="A18" s="13">
        <v>41033900</v>
      </c>
      <c r="B18" s="49" t="s">
        <v>13</v>
      </c>
      <c r="C18" s="50"/>
      <c r="D18" s="51"/>
      <c r="E18" s="14">
        <f>E19</f>
        <v>0</v>
      </c>
    </row>
    <row r="19" spans="1:5" ht="37.5" hidden="1" customHeight="1" x14ac:dyDescent="0.2">
      <c r="A19" s="15">
        <v>99000000000</v>
      </c>
      <c r="B19" s="61" t="s">
        <v>12</v>
      </c>
      <c r="C19" s="62"/>
      <c r="D19" s="63"/>
      <c r="E19" s="16"/>
    </row>
    <row r="20" spans="1:5" s="12" customFormat="1" ht="69" hidden="1" customHeight="1" x14ac:dyDescent="0.2">
      <c r="A20" s="13">
        <v>41051200</v>
      </c>
      <c r="B20" s="49" t="s">
        <v>14</v>
      </c>
      <c r="C20" s="50"/>
      <c r="D20" s="51"/>
      <c r="E20" s="14">
        <f>E21</f>
        <v>0</v>
      </c>
    </row>
    <row r="21" spans="1:5" ht="31.5" hidden="1" customHeight="1" x14ac:dyDescent="0.2">
      <c r="A21" s="15">
        <v>4100000000</v>
      </c>
      <c r="B21" s="61" t="s">
        <v>15</v>
      </c>
      <c r="C21" s="62"/>
      <c r="D21" s="63"/>
      <c r="E21" s="16"/>
    </row>
    <row r="22" spans="1:5" ht="28.9" customHeight="1" thickBot="1" x14ac:dyDescent="0.25">
      <c r="A22" s="13">
        <v>41033900</v>
      </c>
      <c r="B22" s="49" t="s">
        <v>13</v>
      </c>
      <c r="C22" s="50"/>
      <c r="D22" s="51"/>
      <c r="E22" s="17">
        <f>E23</f>
        <v>53353900</v>
      </c>
    </row>
    <row r="23" spans="1:5" ht="28.9" customHeight="1" thickBot="1" x14ac:dyDescent="0.25">
      <c r="A23" s="15">
        <v>9900000000</v>
      </c>
      <c r="B23" s="61" t="s">
        <v>12</v>
      </c>
      <c r="C23" s="62"/>
      <c r="D23" s="63"/>
      <c r="E23" s="18">
        <v>53353900</v>
      </c>
    </row>
    <row r="24" spans="1:5" ht="279.75" customHeight="1" thickBot="1" x14ac:dyDescent="0.25">
      <c r="A24" s="19">
        <v>41050400</v>
      </c>
      <c r="B24" s="64" t="s">
        <v>16</v>
      </c>
      <c r="C24" s="65"/>
      <c r="D24" s="66"/>
      <c r="E24" s="20">
        <f>E25</f>
        <v>4116908.57</v>
      </c>
    </row>
    <row r="25" spans="1:5" ht="28.9" customHeight="1" thickBot="1" x14ac:dyDescent="0.25">
      <c r="A25" s="21" t="s">
        <v>17</v>
      </c>
      <c r="B25" s="67" t="s">
        <v>15</v>
      </c>
      <c r="C25" s="68"/>
      <c r="D25" s="69"/>
      <c r="E25" s="18">
        <v>4116908.57</v>
      </c>
    </row>
    <row r="26" spans="1:5" ht="282" customHeight="1" thickBot="1" x14ac:dyDescent="0.25">
      <c r="A26" s="19">
        <v>41050600</v>
      </c>
      <c r="B26" s="64" t="s">
        <v>18</v>
      </c>
      <c r="C26" s="65"/>
      <c r="D26" s="66"/>
      <c r="E26" s="20">
        <f>E27</f>
        <v>3453479.87</v>
      </c>
    </row>
    <row r="27" spans="1:5" ht="28.9" customHeight="1" thickBot="1" x14ac:dyDescent="0.25">
      <c r="A27" s="21" t="s">
        <v>17</v>
      </c>
      <c r="B27" s="67" t="s">
        <v>15</v>
      </c>
      <c r="C27" s="68"/>
      <c r="D27" s="69"/>
      <c r="E27" s="18">
        <v>3453479.87</v>
      </c>
    </row>
    <row r="28" spans="1:5" ht="63" customHeight="1" thickBot="1" x14ac:dyDescent="0.25">
      <c r="A28" s="19">
        <v>41051200</v>
      </c>
      <c r="B28" s="70" t="s">
        <v>14</v>
      </c>
      <c r="C28" s="71"/>
      <c r="D28" s="72"/>
      <c r="E28" s="20">
        <f>E29</f>
        <v>91607</v>
      </c>
    </row>
    <row r="29" spans="1:5" ht="28.9" customHeight="1" thickBot="1" x14ac:dyDescent="0.25">
      <c r="A29" s="21" t="s">
        <v>17</v>
      </c>
      <c r="B29" s="67" t="s">
        <v>15</v>
      </c>
      <c r="C29" s="68"/>
      <c r="D29" s="69"/>
      <c r="E29" s="18">
        <f>55029+36578</f>
        <v>91607</v>
      </c>
    </row>
    <row r="30" spans="1:5" ht="63" customHeight="1" thickBot="1" x14ac:dyDescent="0.25">
      <c r="A30" s="19">
        <v>41051400</v>
      </c>
      <c r="B30" s="70" t="s">
        <v>19</v>
      </c>
      <c r="C30" s="71"/>
      <c r="D30" s="72"/>
      <c r="E30" s="20">
        <f>E31</f>
        <v>921961</v>
      </c>
    </row>
    <row r="31" spans="1:5" ht="28.9" customHeight="1" thickBot="1" x14ac:dyDescent="0.25">
      <c r="A31" s="21" t="s">
        <v>17</v>
      </c>
      <c r="B31" s="67" t="s">
        <v>15</v>
      </c>
      <c r="C31" s="68"/>
      <c r="D31" s="69"/>
      <c r="E31" s="18">
        <v>921961</v>
      </c>
    </row>
    <row r="32" spans="1:5" s="12" customFormat="1" ht="28.9" customHeight="1" thickBot="1" x14ac:dyDescent="0.25">
      <c r="A32" s="13">
        <v>41053900</v>
      </c>
      <c r="B32" s="49" t="s">
        <v>20</v>
      </c>
      <c r="C32" s="50"/>
      <c r="D32" s="51"/>
      <c r="E32" s="17">
        <f>E36+E33</f>
        <v>621351</v>
      </c>
    </row>
    <row r="33" spans="1:6" s="12" customFormat="1" ht="28.9" customHeight="1" thickBot="1" x14ac:dyDescent="0.25">
      <c r="A33" s="13"/>
      <c r="B33" s="73" t="s">
        <v>21</v>
      </c>
      <c r="C33" s="74"/>
      <c r="D33" s="75"/>
      <c r="E33" s="17">
        <f>E34</f>
        <v>600000</v>
      </c>
    </row>
    <row r="34" spans="1:6" ht="28.9" customHeight="1" thickBot="1" x14ac:dyDescent="0.25">
      <c r="A34" s="21" t="s">
        <v>17</v>
      </c>
      <c r="B34" s="61" t="s">
        <v>15</v>
      </c>
      <c r="C34" s="62"/>
      <c r="D34" s="63"/>
      <c r="E34" s="22">
        <v>600000</v>
      </c>
    </row>
    <row r="35" spans="1:6" s="12" customFormat="1" ht="47.25" customHeight="1" thickBot="1" x14ac:dyDescent="0.25">
      <c r="A35" s="13"/>
      <c r="B35" s="73" t="s">
        <v>22</v>
      </c>
      <c r="C35" s="74"/>
      <c r="D35" s="75"/>
      <c r="E35" s="17">
        <f>E36</f>
        <v>21351</v>
      </c>
    </row>
    <row r="36" spans="1:6" ht="28.9" customHeight="1" thickBot="1" x14ac:dyDescent="0.25">
      <c r="A36" s="21" t="s">
        <v>17</v>
      </c>
      <c r="B36" s="61" t="s">
        <v>15</v>
      </c>
      <c r="C36" s="62"/>
      <c r="D36" s="63"/>
      <c r="E36" s="22">
        <f>17127+4224</f>
        <v>21351</v>
      </c>
    </row>
    <row r="37" spans="1:6" s="12" customFormat="1" ht="24" customHeight="1" thickBot="1" x14ac:dyDescent="0.25">
      <c r="A37" s="58" t="s">
        <v>23</v>
      </c>
      <c r="B37" s="59"/>
      <c r="C37" s="59"/>
      <c r="D37" s="59"/>
      <c r="E37" s="60"/>
    </row>
    <row r="38" spans="1:6" s="12" customFormat="1" ht="45" customHeight="1" thickBot="1" x14ac:dyDescent="0.25">
      <c r="A38" s="13">
        <v>41051100</v>
      </c>
      <c r="B38" s="49" t="s">
        <v>24</v>
      </c>
      <c r="C38" s="50"/>
      <c r="D38" s="51"/>
      <c r="E38" s="17">
        <f>E42+E39</f>
        <v>2717399</v>
      </c>
    </row>
    <row r="39" spans="1:6" s="12" customFormat="1" ht="31.5" customHeight="1" thickBot="1" x14ac:dyDescent="0.25">
      <c r="A39" s="13"/>
      <c r="B39" s="73" t="s">
        <v>25</v>
      </c>
      <c r="C39" s="74"/>
      <c r="D39" s="75"/>
      <c r="E39" s="17">
        <f>E40</f>
        <v>282629</v>
      </c>
    </row>
    <row r="40" spans="1:6" s="12" customFormat="1" ht="27" customHeight="1" thickBot="1" x14ac:dyDescent="0.25">
      <c r="A40" s="21" t="s">
        <v>17</v>
      </c>
      <c r="B40" s="61" t="s">
        <v>26</v>
      </c>
      <c r="C40" s="62"/>
      <c r="D40" s="63"/>
      <c r="E40" s="22">
        <v>282629</v>
      </c>
    </row>
    <row r="41" spans="1:6" s="12" customFormat="1" ht="48" customHeight="1" thickBot="1" x14ac:dyDescent="0.25">
      <c r="A41" s="13"/>
      <c r="B41" s="73" t="s">
        <v>63</v>
      </c>
      <c r="C41" s="74"/>
      <c r="D41" s="75"/>
      <c r="E41" s="17">
        <f>E42</f>
        <v>2434770</v>
      </c>
    </row>
    <row r="42" spans="1:6" s="12" customFormat="1" ht="27" customHeight="1" thickBot="1" x14ac:dyDescent="0.25">
      <c r="A42" s="21" t="s">
        <v>17</v>
      </c>
      <c r="B42" s="61" t="s">
        <v>26</v>
      </c>
      <c r="C42" s="62"/>
      <c r="D42" s="63"/>
      <c r="E42" s="22">
        <v>2434770</v>
      </c>
    </row>
    <row r="43" spans="1:6" ht="12" customHeight="1" thickBot="1" x14ac:dyDescent="0.25">
      <c r="A43" s="23"/>
      <c r="B43" s="76"/>
      <c r="C43" s="77"/>
      <c r="D43" s="78"/>
      <c r="E43" s="24"/>
    </row>
    <row r="44" spans="1:6" s="12" customFormat="1" ht="26.45" customHeight="1" thickBot="1" x14ac:dyDescent="0.25">
      <c r="A44" s="13" t="s">
        <v>27</v>
      </c>
      <c r="B44" s="58" t="s">
        <v>28</v>
      </c>
      <c r="C44" s="59"/>
      <c r="D44" s="60"/>
      <c r="E44" s="17">
        <f>SUM(E45:E46)</f>
        <v>65276606.439999998</v>
      </c>
      <c r="F44" s="25"/>
    </row>
    <row r="45" spans="1:6" ht="26.45" customHeight="1" thickBot="1" x14ac:dyDescent="0.25">
      <c r="A45" s="15" t="s">
        <v>27</v>
      </c>
      <c r="B45" s="76" t="s">
        <v>29</v>
      </c>
      <c r="C45" s="77"/>
      <c r="D45" s="78"/>
      <c r="E45" s="26">
        <f>E22+E32+E28+E24+E26+E30</f>
        <v>62559207.439999998</v>
      </c>
      <c r="F45" s="25"/>
    </row>
    <row r="46" spans="1:6" ht="26.45" customHeight="1" thickBot="1" x14ac:dyDescent="0.25">
      <c r="A46" s="15" t="s">
        <v>27</v>
      </c>
      <c r="B46" s="76" t="s">
        <v>30</v>
      </c>
      <c r="C46" s="77"/>
      <c r="D46" s="78"/>
      <c r="E46" s="22">
        <f>E38</f>
        <v>2717399</v>
      </c>
      <c r="F46" s="25"/>
    </row>
    <row r="47" spans="1:6" ht="35.25" customHeight="1" x14ac:dyDescent="0.3">
      <c r="A47" s="79" t="s">
        <v>31</v>
      </c>
      <c r="B47" s="79"/>
      <c r="C47" s="79"/>
      <c r="D47" s="79"/>
      <c r="E47" s="79"/>
    </row>
    <row r="48" spans="1:6" ht="16.5" thickBot="1" x14ac:dyDescent="0.25">
      <c r="A48" s="8"/>
      <c r="B48" s="8"/>
      <c r="C48" s="8"/>
      <c r="D48" s="8"/>
      <c r="E48" s="9" t="s">
        <v>32</v>
      </c>
    </row>
    <row r="49" spans="1:5" ht="94.9" customHeight="1" thickBot="1" x14ac:dyDescent="0.25">
      <c r="A49" s="10" t="s">
        <v>33</v>
      </c>
      <c r="B49" s="10" t="s">
        <v>34</v>
      </c>
      <c r="C49" s="55" t="s">
        <v>35</v>
      </c>
      <c r="D49" s="57"/>
      <c r="E49" s="11" t="s">
        <v>9</v>
      </c>
    </row>
    <row r="50" spans="1:5" ht="16.5" thickBot="1" x14ac:dyDescent="0.25">
      <c r="A50" s="27">
        <v>1</v>
      </c>
      <c r="B50" s="28">
        <v>2</v>
      </c>
      <c r="C50" s="55">
        <v>3</v>
      </c>
      <c r="D50" s="57"/>
      <c r="E50" s="29">
        <v>4</v>
      </c>
    </row>
    <row r="51" spans="1:5" s="12" customFormat="1" ht="28.15" customHeight="1" thickBot="1" x14ac:dyDescent="0.25">
      <c r="A51" s="58" t="s">
        <v>36</v>
      </c>
      <c r="B51" s="59"/>
      <c r="C51" s="59"/>
      <c r="D51" s="59"/>
      <c r="E51" s="60"/>
    </row>
    <row r="52" spans="1:5" s="12" customFormat="1" ht="28.15" customHeight="1" thickBot="1" x14ac:dyDescent="0.25">
      <c r="A52" s="30" t="s">
        <v>37</v>
      </c>
      <c r="B52" s="31">
        <v>9150</v>
      </c>
      <c r="C52" s="49" t="s">
        <v>38</v>
      </c>
      <c r="D52" s="51"/>
      <c r="E52" s="32">
        <f>E53+E55</f>
        <v>227000</v>
      </c>
    </row>
    <row r="53" spans="1:5" s="12" customFormat="1" ht="45" customHeight="1" thickBot="1" x14ac:dyDescent="0.25">
      <c r="A53" s="30"/>
      <c r="B53" s="31"/>
      <c r="C53" s="80" t="s">
        <v>39</v>
      </c>
      <c r="D53" s="81"/>
      <c r="E53" s="32">
        <f>E54</f>
        <v>127000</v>
      </c>
    </row>
    <row r="54" spans="1:5" s="12" customFormat="1" ht="28.15" customHeight="1" thickBot="1" x14ac:dyDescent="0.25">
      <c r="A54" s="21" t="s">
        <v>40</v>
      </c>
      <c r="B54" s="33"/>
      <c r="C54" s="61" t="s">
        <v>41</v>
      </c>
      <c r="D54" s="63"/>
      <c r="E54" s="34">
        <v>127000</v>
      </c>
    </row>
    <row r="55" spans="1:5" s="38" customFormat="1" ht="46.5" customHeight="1" thickBot="1" x14ac:dyDescent="0.25">
      <c r="A55" s="35"/>
      <c r="B55" s="36"/>
      <c r="C55" s="82" t="s">
        <v>42</v>
      </c>
      <c r="D55" s="83"/>
      <c r="E55" s="37">
        <f>E56</f>
        <v>100000</v>
      </c>
    </row>
    <row r="56" spans="1:5" s="12" customFormat="1" ht="28.9" customHeight="1" thickBot="1" x14ac:dyDescent="0.25">
      <c r="A56" s="21" t="s">
        <v>40</v>
      </c>
      <c r="B56" s="33"/>
      <c r="C56" s="61" t="s">
        <v>41</v>
      </c>
      <c r="D56" s="63"/>
      <c r="E56" s="34">
        <v>100000</v>
      </c>
    </row>
    <row r="57" spans="1:5" s="12" customFormat="1" ht="28.9" customHeight="1" thickBot="1" x14ac:dyDescent="0.25">
      <c r="A57" s="30" t="s">
        <v>43</v>
      </c>
      <c r="B57" s="31">
        <v>9770</v>
      </c>
      <c r="C57" s="49" t="s">
        <v>44</v>
      </c>
      <c r="D57" s="51"/>
      <c r="E57" s="32">
        <f>E58+E64+E66+E60+E62</f>
        <v>2890200</v>
      </c>
    </row>
    <row r="58" spans="1:5" s="12" customFormat="1" ht="87.75" customHeight="1" thickBot="1" x14ac:dyDescent="0.25">
      <c r="A58" s="30"/>
      <c r="B58" s="31"/>
      <c r="C58" s="73" t="s">
        <v>45</v>
      </c>
      <c r="D58" s="75"/>
      <c r="E58" s="32">
        <f>E59</f>
        <v>55200</v>
      </c>
    </row>
    <row r="59" spans="1:5" ht="21.6" customHeight="1" thickBot="1" x14ac:dyDescent="0.25">
      <c r="A59" s="21" t="s">
        <v>17</v>
      </c>
      <c r="B59" s="33"/>
      <c r="C59" s="61" t="s">
        <v>46</v>
      </c>
      <c r="D59" s="63"/>
      <c r="E59" s="34">
        <v>55200</v>
      </c>
    </row>
    <row r="60" spans="1:5" s="12" customFormat="1" ht="79.5" customHeight="1" thickBot="1" x14ac:dyDescent="0.25">
      <c r="A60" s="30"/>
      <c r="B60" s="31"/>
      <c r="C60" s="84" t="s">
        <v>47</v>
      </c>
      <c r="D60" s="85"/>
      <c r="E60" s="32">
        <f>E61</f>
        <v>185800</v>
      </c>
    </row>
    <row r="61" spans="1:5" ht="19.899999999999999" customHeight="1" thickBot="1" x14ac:dyDescent="0.25">
      <c r="A61" s="21" t="s">
        <v>17</v>
      </c>
      <c r="B61" s="33"/>
      <c r="C61" s="61" t="s">
        <v>46</v>
      </c>
      <c r="D61" s="63"/>
      <c r="E61" s="34">
        <v>185800</v>
      </c>
    </row>
    <row r="62" spans="1:5" ht="71.25" customHeight="1" thickBot="1" x14ac:dyDescent="0.25">
      <c r="A62" s="21"/>
      <c r="B62" s="33"/>
      <c r="C62" s="73" t="s">
        <v>48</v>
      </c>
      <c r="D62" s="75"/>
      <c r="E62" s="37">
        <f>E63</f>
        <v>56400</v>
      </c>
    </row>
    <row r="63" spans="1:5" ht="21.6" customHeight="1" thickBot="1" x14ac:dyDescent="0.25">
      <c r="A63" s="21" t="s">
        <v>40</v>
      </c>
      <c r="B63" s="33"/>
      <c r="C63" s="61" t="s">
        <v>41</v>
      </c>
      <c r="D63" s="63"/>
      <c r="E63" s="34">
        <f>56400</f>
        <v>56400</v>
      </c>
    </row>
    <row r="64" spans="1:5" ht="45" customHeight="1" thickBot="1" x14ac:dyDescent="0.25">
      <c r="A64" s="30"/>
      <c r="B64" s="31"/>
      <c r="C64" s="73" t="s">
        <v>49</v>
      </c>
      <c r="D64" s="75"/>
      <c r="E64" s="32">
        <f>E65</f>
        <v>2250000</v>
      </c>
    </row>
    <row r="65" spans="1:5" ht="22.9" customHeight="1" thickBot="1" x14ac:dyDescent="0.25">
      <c r="A65" s="21" t="s">
        <v>50</v>
      </c>
      <c r="B65" s="33"/>
      <c r="C65" s="61" t="s">
        <v>51</v>
      </c>
      <c r="D65" s="63"/>
      <c r="E65" s="34">
        <v>2250000</v>
      </c>
    </row>
    <row r="66" spans="1:5" ht="50.25" customHeight="1" thickBot="1" x14ac:dyDescent="0.25">
      <c r="A66" s="21"/>
      <c r="B66" s="33"/>
      <c r="C66" s="73" t="s">
        <v>52</v>
      </c>
      <c r="D66" s="75"/>
      <c r="E66" s="32">
        <f>E67</f>
        <v>342800</v>
      </c>
    </row>
    <row r="67" spans="1:5" ht="21.6" customHeight="1" thickBot="1" x14ac:dyDescent="0.25">
      <c r="A67" s="21" t="s">
        <v>50</v>
      </c>
      <c r="B67" s="33"/>
      <c r="C67" s="61" t="s">
        <v>51</v>
      </c>
      <c r="D67" s="63"/>
      <c r="E67" s="34">
        <v>342800</v>
      </c>
    </row>
    <row r="68" spans="1:5" ht="63" customHeight="1" thickBot="1" x14ac:dyDescent="0.25">
      <c r="A68" s="30" t="s">
        <v>53</v>
      </c>
      <c r="B68" s="31">
        <v>9800</v>
      </c>
      <c r="C68" s="86" t="s">
        <v>54</v>
      </c>
      <c r="D68" s="87"/>
      <c r="E68" s="32">
        <f>E75+E69+E71+E73</f>
        <v>1475000</v>
      </c>
    </row>
    <row r="69" spans="1:5" ht="93" customHeight="1" thickBot="1" x14ac:dyDescent="0.25">
      <c r="A69" s="30"/>
      <c r="B69" s="31"/>
      <c r="C69" s="73" t="s">
        <v>55</v>
      </c>
      <c r="D69" s="75"/>
      <c r="E69" s="39">
        <f>E70</f>
        <v>400000</v>
      </c>
    </row>
    <row r="70" spans="1:5" ht="28.9" customHeight="1" thickBot="1" x14ac:dyDescent="0.25">
      <c r="A70" s="21" t="s">
        <v>56</v>
      </c>
      <c r="B70" s="33"/>
      <c r="C70" s="61" t="s">
        <v>12</v>
      </c>
      <c r="D70" s="63"/>
      <c r="E70" s="40">
        <v>400000</v>
      </c>
    </row>
    <row r="71" spans="1:5" ht="75" customHeight="1" thickBot="1" x14ac:dyDescent="0.25">
      <c r="A71" s="30"/>
      <c r="B71" s="31"/>
      <c r="C71" s="84" t="s">
        <v>57</v>
      </c>
      <c r="D71" s="85"/>
      <c r="E71" s="39">
        <f>E72</f>
        <v>400000</v>
      </c>
    </row>
    <row r="72" spans="1:5" ht="28.9" customHeight="1" thickBot="1" x14ac:dyDescent="0.25">
      <c r="A72" s="21" t="s">
        <v>56</v>
      </c>
      <c r="B72" s="33"/>
      <c r="C72" s="61" t="s">
        <v>12</v>
      </c>
      <c r="D72" s="63"/>
      <c r="E72" s="40">
        <v>400000</v>
      </c>
    </row>
    <row r="73" spans="1:5" ht="69" customHeight="1" thickBot="1" x14ac:dyDescent="0.25">
      <c r="A73" s="30"/>
      <c r="B73" s="31"/>
      <c r="C73" s="84" t="s">
        <v>58</v>
      </c>
      <c r="D73" s="85"/>
      <c r="E73" s="39">
        <f>E74</f>
        <v>500000</v>
      </c>
    </row>
    <row r="74" spans="1:5" ht="28.9" customHeight="1" thickBot="1" x14ac:dyDescent="0.25">
      <c r="A74" s="21" t="s">
        <v>56</v>
      </c>
      <c r="B74" s="33"/>
      <c r="C74" s="61" t="s">
        <v>12</v>
      </c>
      <c r="D74" s="63"/>
      <c r="E74" s="40">
        <v>500000</v>
      </c>
    </row>
    <row r="75" spans="1:5" ht="77.45" customHeight="1" thickBot="1" x14ac:dyDescent="0.25">
      <c r="A75" s="30"/>
      <c r="B75" s="31"/>
      <c r="C75" s="84" t="s">
        <v>59</v>
      </c>
      <c r="D75" s="85"/>
      <c r="E75" s="39">
        <f>E76</f>
        <v>175000</v>
      </c>
    </row>
    <row r="76" spans="1:5" ht="28.9" customHeight="1" thickBot="1" x14ac:dyDescent="0.25">
      <c r="A76" s="21" t="s">
        <v>56</v>
      </c>
      <c r="B76" s="33"/>
      <c r="C76" s="61" t="s">
        <v>12</v>
      </c>
      <c r="D76" s="63"/>
      <c r="E76" s="40">
        <v>175000</v>
      </c>
    </row>
    <row r="77" spans="1:5" s="12" customFormat="1" ht="37.5" customHeight="1" thickBot="1" x14ac:dyDescent="0.25">
      <c r="A77" s="58" t="s">
        <v>60</v>
      </c>
      <c r="B77" s="59"/>
      <c r="C77" s="59"/>
      <c r="D77" s="59"/>
      <c r="E77" s="60"/>
    </row>
    <row r="78" spans="1:5" s="12" customFormat="1" ht="37.5" customHeight="1" thickBot="1" x14ac:dyDescent="0.25">
      <c r="A78" s="30" t="s">
        <v>43</v>
      </c>
      <c r="B78" s="31">
        <v>9770</v>
      </c>
      <c r="C78" s="49" t="s">
        <v>44</v>
      </c>
      <c r="D78" s="51"/>
      <c r="E78" s="41">
        <f>E79</f>
        <v>278800</v>
      </c>
    </row>
    <row r="79" spans="1:5" s="12" customFormat="1" ht="71.25" customHeight="1" thickBot="1" x14ac:dyDescent="0.25">
      <c r="A79" s="30"/>
      <c r="B79" s="31"/>
      <c r="C79" s="84" t="s">
        <v>47</v>
      </c>
      <c r="D79" s="85"/>
      <c r="E79" s="32">
        <f>E80</f>
        <v>278800</v>
      </c>
    </row>
    <row r="80" spans="1:5" ht="28.9" customHeight="1" thickBot="1" x14ac:dyDescent="0.25">
      <c r="A80" s="21" t="s">
        <v>17</v>
      </c>
      <c r="B80" s="33"/>
      <c r="C80" s="61" t="s">
        <v>46</v>
      </c>
      <c r="D80" s="63"/>
      <c r="E80" s="34">
        <v>278800</v>
      </c>
    </row>
    <row r="81" spans="1:6" ht="66" customHeight="1" thickBot="1" x14ac:dyDescent="0.25">
      <c r="A81" s="30" t="s">
        <v>53</v>
      </c>
      <c r="B81" s="31">
        <v>9800</v>
      </c>
      <c r="C81" s="86" t="s">
        <v>54</v>
      </c>
      <c r="D81" s="87"/>
      <c r="E81" s="32">
        <f>E82+E84</f>
        <v>200000</v>
      </c>
    </row>
    <row r="82" spans="1:6" ht="94.5" customHeight="1" thickBot="1" x14ac:dyDescent="0.25">
      <c r="A82" s="30"/>
      <c r="B82" s="31"/>
      <c r="C82" s="73" t="s">
        <v>55</v>
      </c>
      <c r="D82" s="75"/>
      <c r="E82" s="39">
        <f>E83</f>
        <v>100000</v>
      </c>
    </row>
    <row r="83" spans="1:6" ht="30" customHeight="1" thickBot="1" x14ac:dyDescent="0.25">
      <c r="A83" s="21" t="s">
        <v>56</v>
      </c>
      <c r="B83" s="33"/>
      <c r="C83" s="61" t="s">
        <v>12</v>
      </c>
      <c r="D83" s="63"/>
      <c r="E83" s="40">
        <v>100000</v>
      </c>
    </row>
    <row r="84" spans="1:6" ht="76.5" customHeight="1" thickBot="1" x14ac:dyDescent="0.25">
      <c r="A84" s="30"/>
      <c r="B84" s="31"/>
      <c r="C84" s="84" t="s">
        <v>59</v>
      </c>
      <c r="D84" s="85"/>
      <c r="E84" s="39">
        <f>E85</f>
        <v>100000</v>
      </c>
    </row>
    <row r="85" spans="1:6" ht="30" customHeight="1" thickBot="1" x14ac:dyDescent="0.25">
      <c r="A85" s="21" t="s">
        <v>56</v>
      </c>
      <c r="B85" s="33"/>
      <c r="C85" s="61" t="s">
        <v>12</v>
      </c>
      <c r="D85" s="63"/>
      <c r="E85" s="40">
        <v>100000</v>
      </c>
    </row>
    <row r="86" spans="1:6" ht="13.9" customHeight="1" thickBot="1" x14ac:dyDescent="0.25">
      <c r="A86" s="15"/>
      <c r="B86" s="33"/>
      <c r="C86" s="42"/>
      <c r="D86" s="43"/>
      <c r="E86" s="34"/>
    </row>
    <row r="87" spans="1:6" s="12" customFormat="1" ht="26.45" customHeight="1" thickBot="1" x14ac:dyDescent="0.25">
      <c r="A87" s="44" t="s">
        <v>27</v>
      </c>
      <c r="B87" s="45" t="s">
        <v>27</v>
      </c>
      <c r="C87" s="58" t="s">
        <v>28</v>
      </c>
      <c r="D87" s="60"/>
      <c r="E87" s="32">
        <f>E88+E89</f>
        <v>5071000</v>
      </c>
      <c r="F87" s="25">
        <f>E87-'[1]розп 20.08 №191д'!E83</f>
        <v>0</v>
      </c>
    </row>
    <row r="88" spans="1:6" ht="25.9" customHeight="1" thickBot="1" x14ac:dyDescent="0.25">
      <c r="A88" s="27" t="s">
        <v>27</v>
      </c>
      <c r="B88" s="28" t="s">
        <v>27</v>
      </c>
      <c r="C88" s="76" t="s">
        <v>29</v>
      </c>
      <c r="D88" s="78"/>
      <c r="E88" s="34">
        <f>E52+E57+E68</f>
        <v>4592200</v>
      </c>
      <c r="F88" s="25">
        <f>E88-'[1]розп 20.08 №191д'!E84</f>
        <v>0</v>
      </c>
    </row>
    <row r="89" spans="1:6" ht="25.15" customHeight="1" thickBot="1" x14ac:dyDescent="0.25">
      <c r="A89" s="27" t="s">
        <v>27</v>
      </c>
      <c r="B89" s="28" t="s">
        <v>27</v>
      </c>
      <c r="C89" s="76" t="s">
        <v>30</v>
      </c>
      <c r="D89" s="78"/>
      <c r="E89" s="34">
        <f>E81+E78</f>
        <v>478800</v>
      </c>
      <c r="F89" s="25">
        <f>E89-'[1]розп 20.08 №191д'!E85</f>
        <v>0</v>
      </c>
    </row>
    <row r="90" spans="1:6" ht="18.75" x14ac:dyDescent="0.2">
      <c r="A90" s="46"/>
      <c r="B90" s="46"/>
    </row>
    <row r="91" spans="1:6" ht="80.25" customHeight="1" x14ac:dyDescent="0.2"/>
    <row r="93" spans="1:6" ht="18.75" x14ac:dyDescent="0.3">
      <c r="A93" s="47" t="s">
        <v>61</v>
      </c>
      <c r="B93" s="48"/>
      <c r="C93" s="48"/>
      <c r="D93" s="88" t="s">
        <v>62</v>
      </c>
      <c r="E93" s="88"/>
    </row>
    <row r="97" spans="1:5" ht="54" customHeight="1" x14ac:dyDescent="0.2">
      <c r="A97" s="89"/>
      <c r="B97" s="89"/>
      <c r="C97" s="89"/>
      <c r="D97" s="89"/>
      <c r="E97" s="89"/>
    </row>
  </sheetData>
  <mergeCells count="81">
    <mergeCell ref="C89:D89"/>
    <mergeCell ref="D93:E93"/>
    <mergeCell ref="A97:E97"/>
    <mergeCell ref="C82:D82"/>
    <mergeCell ref="C83:D83"/>
    <mergeCell ref="C84:D84"/>
    <mergeCell ref="C85:D85"/>
    <mergeCell ref="C87:D87"/>
    <mergeCell ref="C88:D88"/>
    <mergeCell ref="C81:D81"/>
    <mergeCell ref="C70:D70"/>
    <mergeCell ref="C71:D71"/>
    <mergeCell ref="C72:D72"/>
    <mergeCell ref="C73:D73"/>
    <mergeCell ref="C74:D74"/>
    <mergeCell ref="C75:D75"/>
    <mergeCell ref="C76:D76"/>
    <mergeCell ref="A77:E77"/>
    <mergeCell ref="C78:D78"/>
    <mergeCell ref="C79:D79"/>
    <mergeCell ref="C80:D80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57:D57"/>
    <mergeCell ref="B45:D45"/>
    <mergeCell ref="B46:D46"/>
    <mergeCell ref="A47:E47"/>
    <mergeCell ref="C49:D49"/>
    <mergeCell ref="C50:D50"/>
    <mergeCell ref="A51:E51"/>
    <mergeCell ref="C52:D52"/>
    <mergeCell ref="C53:D53"/>
    <mergeCell ref="C54:D54"/>
    <mergeCell ref="C55:D55"/>
    <mergeCell ref="C56:D56"/>
    <mergeCell ref="B44:D44"/>
    <mergeCell ref="B33:D33"/>
    <mergeCell ref="B34:D34"/>
    <mergeCell ref="B35:D35"/>
    <mergeCell ref="B36:D36"/>
    <mergeCell ref="A37:E37"/>
    <mergeCell ref="B38:D38"/>
    <mergeCell ref="B39:D39"/>
    <mergeCell ref="B40:D40"/>
    <mergeCell ref="B41:D41"/>
    <mergeCell ref="B42:D42"/>
    <mergeCell ref="B43:D43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 xml:space="preserve">&amp;C
&amp;P&amp;R
Продовження додатка 4
</oddHeader>
  </headerFooter>
  <rowBreaks count="1" manualBreakCount="1">
    <brk id="57" max="4" man="1"/>
  </rowBreaks>
  <colBreaks count="1" manualBreakCount="1">
    <brk id="5" max="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20.09 №-49</vt:lpstr>
      <vt:lpstr>'сесія 20.09 №-49'!Заголовки_для_друку</vt:lpstr>
      <vt:lpstr>'сесія 20.09 №-49'!Область_друку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2024-09-20T06:23:14Z</cp:lastPrinted>
  <dcterms:created xsi:type="dcterms:W3CDTF">2024-09-17T07:24:29Z</dcterms:created>
  <dcterms:modified xsi:type="dcterms:W3CDTF">2024-09-20T09:27:19Z</dcterms:modified>
</cp:coreProperties>
</file>