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1 Уточн. бюджет 06.09\"/>
    </mc:Choice>
  </mc:AlternateContent>
  <xr:revisionPtr revIDLastSave="0" documentId="13_ncr:1_{2B2DF391-2289-4137-A711-BC132F8E3280}" xr6:coauthVersionLast="38" xr6:coauthVersionMax="38" xr10:uidLastSave="{00000000-0000-0000-0000-000000000000}"/>
  <bookViews>
    <workbookView xWindow="0" yWindow="0" windowWidth="23040" windowHeight="8796" xr2:uid="{5FDE7B14-E794-453D-9501-520D14AF90A4}"/>
  </bookViews>
  <sheets>
    <sheet name="сесія 06.09 №3-48" sheetId="1" r:id="rId1"/>
  </sheets>
  <definedNames>
    <definedName name="_xlnm.Print_Titles" localSheetId="0">'сесія 06.09 №3-48'!$10:$10</definedName>
    <definedName name="_xlnm.Print_Area" localSheetId="0">'сесія 06.09 №3-48'!$A$1:$J$33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H19" i="1"/>
  <c r="I19" i="1"/>
  <c r="I29" i="1" l="1"/>
  <c r="I28" i="1" s="1"/>
  <c r="H29" i="1"/>
  <c r="G29" i="1"/>
  <c r="G28" i="1"/>
  <c r="I26" i="1"/>
  <c r="I25" i="1"/>
  <c r="H25" i="1"/>
  <c r="G25" i="1"/>
  <c r="G18" i="1" s="1"/>
  <c r="H18" i="1"/>
  <c r="I18" i="1"/>
  <c r="F18" i="1"/>
  <c r="I14" i="1"/>
  <c r="G14" i="1"/>
  <c r="G12" i="1" s="1"/>
  <c r="G11" i="1" s="1"/>
  <c r="I12" i="1"/>
  <c r="H12" i="1"/>
  <c r="H11" i="1" s="1"/>
  <c r="H31" i="1" s="1"/>
  <c r="I11" i="1"/>
  <c r="I31" i="1" l="1"/>
  <c r="G31" i="1"/>
</calcChain>
</file>

<file path=xl/sharedStrings.xml><?xml version="1.0" encoding="utf-8"?>
<sst xmlns="http://schemas.openxmlformats.org/spreadsheetml/2006/main" count="101" uniqueCount="88">
  <si>
    <t>Додаток 5</t>
  </si>
  <si>
    <t>до рішення сільської ради</t>
  </si>
  <si>
    <t>від 06.09.2024 № 3-48/VIII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</si>
  <si>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</si>
  <si>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</si>
  <si>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</si>
  <si>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</si>
  <si>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</si>
  <si>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</si>
  <si>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</si>
  <si>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</si>
  <si>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</si>
  <si>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</si>
  <si>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</si>
  <si>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</si>
  <si>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</si>
  <si>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</si>
  <si>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</si>
  <si>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</si>
  <si>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</si>
  <si>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</si>
  <si>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</si>
  <si>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</si>
  <si>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</si>
  <si>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</si>
  <si>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</si>
  <si>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</si>
  <si>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</si>
  <si>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</si>
  <si>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</si>
  <si>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</si>
  <si>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</si>
  <si>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</si>
  <si>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</si>
  <si>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</si>
  <si>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</si>
  <si>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</si>
  <si>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</si>
  <si>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</si>
  <si>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</si>
  <si>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</si>
  <si>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</si>
  <si>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</si>
  <si>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</si>
  <si>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</si>
  <si>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</si>
  <si>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</si>
  <si>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</si>
  <si>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</si>
  <si>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</si>
  <si>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</si>
  <si>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</si>
  <si>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</si>
  <si>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</si>
  <si>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Придбання швидко споруджуваної захисної споруди для цивільного захисту модульного типу на  49 осіб для гімназії Знаменівського ліцею Піщанської сільської ради Новомосковського району Дніпропетровської області</t>
  </si>
  <si>
    <t>Забезпечення безперебійної діяльності в органі місцевого самоврядування для покращення надання якості послуг</t>
  </si>
  <si>
    <t>0611181</t>
  </si>
  <si>
    <t>1181</t>
  </si>
  <si>
    <t>0990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</si>
  <si>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</si>
  <si>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 xml:space="preserve">Забезпечення якісної, сучасної та доступної загальної середньої освіти “Нова українська школа”, </t>
  </si>
  <si>
    <t>0611291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</si>
  <si>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</si>
  <si>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</si>
  <si>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</si>
  <si>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</si>
  <si>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</si>
  <si>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</si>
  <si>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0617321</t>
  </si>
  <si>
    <t>7321</t>
  </si>
  <si>
    <t>Будівництво освітніх установ та закладів</t>
  </si>
  <si>
    <t xml:space="preserve">Реконструкція комерційного вузла обліку природного газу в гімназії  Знаменівського ліцею Піщанської сільської ради Новомосковського району Дніпропетровської області </t>
  </si>
  <si>
    <t xml:space="preserve">Реконструкція комерційного вузла обліку природного газу КЗ "Піщансьий ЗДО "Сонечко", розташованого за адресою: вул. Центральна, буд. 10, с. Піщанка, Новомосковського району, Дніпропетровської області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</si>
  <si>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</si>
  <si>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</si>
  <si>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</si>
  <si>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</si>
  <si>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</si>
  <si>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</si>
  <si>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</si>
  <si>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</si>
  <si>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</si>
  <si>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Секретар сільської ради</t>
  </si>
  <si>
    <t>Тетяна ФОМЕНКО</t>
  </si>
  <si>
    <t>0611010</t>
  </si>
  <si>
    <t>1010</t>
  </si>
  <si>
    <t>0910</t>
  </si>
  <si>
    <t>Надання дошкільної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</si>
</sst>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6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/>
    <xf numFmtId="3" fontId="9" fillId="0" borderId="0" xfId="0" applyNumberFormat="1" applyFont="1" applyFill="1"/>
    <xf numFmtId="164" fontId="9" fillId="0" borderId="0" xfId="0" applyNumberFormat="1" applyFont="1" applyFill="1"/>
    <xf numFmtId="0" fontId="8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3" xfId="0" quotePrefix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2" fontId="13" fillId="0" borderId="4" xfId="0" quotePrefix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12" fillId="2" borderId="2" xfId="1" applyNumberFormat="1" applyFont="1" applyFill="1" applyBorder="1" applyAlignment="1" applyProtection="1">
      <alignment horizontal="center" vertical="center" wrapText="1"/>
    </xf>
    <xf numFmtId="0" fontId="12" fillId="2" borderId="2" xfId="1" applyFont="1" applyFill="1" applyBorder="1" applyAlignment="1" applyProtection="1">
      <alignment horizontal="center" vertical="center" wrapText="1"/>
    </xf>
    <xf numFmtId="49" fontId="13" fillId="2" borderId="2" xfId="1" applyNumberFormat="1" applyFont="1" applyFill="1" applyBorder="1" applyAlignment="1" applyProtection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6" fillId="2" borderId="2" xfId="0" quotePrefix="1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/>
    <xf numFmtId="164" fontId="17" fillId="0" borderId="0" xfId="0" applyNumberFormat="1" applyFont="1" applyFill="1"/>
    <xf numFmtId="0" fontId="17" fillId="0" borderId="0" xfId="0" applyFont="1" applyFill="1"/>
    <xf numFmtId="3" fontId="10" fillId="0" borderId="0" xfId="0" applyNumberFormat="1" applyFont="1" applyFill="1"/>
    <xf numFmtId="0" fontId="12" fillId="2" borderId="0" xfId="1" applyFont="1" applyFill="1" applyAlignment="1" applyProtection="1">
      <alignment horizontal="center" vertical="center" wrapText="1"/>
      <protection locked="0"/>
    </xf>
    <xf numFmtId="4" fontId="12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10" fillId="0" borderId="0" xfId="0" applyNumberFormat="1" applyFont="1" applyFill="1"/>
    <xf numFmtId="3" fontId="3" fillId="2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4" fontId="12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7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2EDCBC7E-BEA7-4EC0-9F7B-D93E3BF30F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4556C-8977-439C-91CD-5EF8C9A4DED8}">
  <dimension ref="A1:M38"/>
  <sheetViews>
    <sheetView tabSelected="1" view="pageLayout" topLeftCell="B22" zoomScaleNormal="75" workbookViewId="0">
      <selection activeCell="G22" sqref="G22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3" customWidth="1"/>
    <col min="7" max="7" width="16" style="3" customWidth="1"/>
    <col min="8" max="8" width="18.109375" style="3" customWidth="1"/>
    <col min="9" max="9" width="18" style="3" customWidth="1"/>
    <col min="10" max="10" width="20.10937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56" t="s">
        <v>0</v>
      </c>
      <c r="I1" s="56"/>
      <c r="J1" s="56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56" t="s">
        <v>1</v>
      </c>
      <c r="I2" s="56"/>
      <c r="J2" s="56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56" t="s">
        <v>2</v>
      </c>
      <c r="I3" s="56"/>
      <c r="J3" s="56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57" t="s">
        <v>3</v>
      </c>
      <c r="B5" s="57"/>
      <c r="C5" s="57"/>
      <c r="D5" s="57"/>
      <c r="E5" s="57"/>
      <c r="F5" s="57"/>
      <c r="G5" s="57"/>
      <c r="H5" s="57"/>
      <c r="I5" s="57"/>
      <c r="J5" s="57"/>
      <c r="L5" s="5"/>
      <c r="M5" s="2"/>
    </row>
    <row r="6" spans="1:13" s="4" customFormat="1" ht="22.8" x14ac:dyDescent="0.4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L6" s="5"/>
      <c r="M6" s="2"/>
    </row>
    <row r="7" spans="1:13" s="4" customFormat="1" ht="22.8" x14ac:dyDescent="0.4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L7" s="5"/>
      <c r="M7" s="2"/>
    </row>
    <row r="8" spans="1:13" s="10" customFormat="1" ht="18" x14ac:dyDescent="0.35">
      <c r="A8" s="7" t="s">
        <v>6</v>
      </c>
      <c r="B8" s="7" t="s">
        <v>6</v>
      </c>
      <c r="C8" s="8"/>
      <c r="D8" s="8"/>
      <c r="E8" s="8"/>
      <c r="F8" s="9"/>
      <c r="G8" s="9"/>
      <c r="H8" s="9"/>
      <c r="I8" s="9"/>
      <c r="J8" s="9"/>
      <c r="L8" s="11"/>
    </row>
    <row r="9" spans="1:13" s="10" customFormat="1" ht="18" x14ac:dyDescent="0.35">
      <c r="A9" s="12" t="s">
        <v>7</v>
      </c>
      <c r="B9" s="1" t="s">
        <v>7</v>
      </c>
      <c r="C9" s="8"/>
      <c r="D9" s="8"/>
      <c r="E9" s="8"/>
      <c r="F9" s="9"/>
      <c r="G9" s="9"/>
      <c r="H9" s="9"/>
      <c r="I9" s="9"/>
      <c r="J9" s="9"/>
      <c r="L9" s="11"/>
    </row>
    <row r="10" spans="1:13" s="10" customFormat="1" ht="144" customHeight="1" x14ac:dyDescent="0.35">
      <c r="A10" s="13" t="s">
        <v>8</v>
      </c>
      <c r="B10" s="13" t="s">
        <v>9</v>
      </c>
      <c r="C10" s="13" t="s">
        <v>10</v>
      </c>
      <c r="D10" s="13" t="s">
        <v>11</v>
      </c>
      <c r="E10" s="13" t="s">
        <v>12</v>
      </c>
      <c r="F10" s="14" t="s">
        <v>13</v>
      </c>
      <c r="G10" s="14" t="s">
        <v>14</v>
      </c>
      <c r="H10" s="14" t="s">
        <v>15</v>
      </c>
      <c r="I10" s="14" t="s">
        <v>16</v>
      </c>
      <c r="J10" s="14" t="s">
        <v>17</v>
      </c>
      <c r="L10" s="11"/>
    </row>
    <row r="11" spans="1:13" s="10" customFormat="1" ht="25.95" customHeight="1" x14ac:dyDescent="0.35">
      <c r="A11" s="15" t="s">
        <v>18</v>
      </c>
      <c r="B11" s="16"/>
      <c r="C11" s="16"/>
      <c r="D11" s="17" t="s">
        <v>19</v>
      </c>
      <c r="E11" s="18"/>
      <c r="F11" s="19" t="s">
        <v>20</v>
      </c>
      <c r="G11" s="20">
        <f>G12</f>
        <v>1019538</v>
      </c>
      <c r="H11" s="20">
        <f>H12</f>
        <v>0</v>
      </c>
      <c r="I11" s="20">
        <f>I12</f>
        <v>1019538</v>
      </c>
      <c r="J11" s="21">
        <v>100</v>
      </c>
      <c r="L11" s="11"/>
    </row>
    <row r="12" spans="1:13" s="10" customFormat="1" ht="27" customHeight="1" x14ac:dyDescent="0.35">
      <c r="A12" s="16" t="s">
        <v>21</v>
      </c>
      <c r="B12" s="16"/>
      <c r="C12" s="22"/>
      <c r="D12" s="16" t="s">
        <v>19</v>
      </c>
      <c r="E12" s="18"/>
      <c r="F12" s="19" t="s">
        <v>20</v>
      </c>
      <c r="G12" s="20">
        <f>G13+G14+G15+G17+G16</f>
        <v>1019538</v>
      </c>
      <c r="H12" s="20">
        <f t="shared" ref="H12:I12" si="0">H13+H14+H15+H17+H16</f>
        <v>0</v>
      </c>
      <c r="I12" s="20">
        <f t="shared" si="0"/>
        <v>1019538</v>
      </c>
      <c r="J12" s="21">
        <v>100</v>
      </c>
      <c r="L12" s="11"/>
    </row>
    <row r="13" spans="1:13" s="10" customFormat="1" ht="84.6" customHeight="1" x14ac:dyDescent="0.35">
      <c r="A13" s="23" t="s">
        <v>22</v>
      </c>
      <c r="B13" s="23" t="s">
        <v>23</v>
      </c>
      <c r="C13" s="24" t="s">
        <v>24</v>
      </c>
      <c r="D13" s="25" t="s">
        <v>25</v>
      </c>
      <c r="E13" s="26" t="s">
        <v>26</v>
      </c>
      <c r="F13" s="27">
        <v>2024</v>
      </c>
      <c r="G13" s="28">
        <v>150000</v>
      </c>
      <c r="H13" s="28">
        <v>0</v>
      </c>
      <c r="I13" s="28">
        <v>150000</v>
      </c>
      <c r="J13" s="29">
        <v>100</v>
      </c>
      <c r="L13" s="11"/>
    </row>
    <row r="14" spans="1:13" s="10" customFormat="1" ht="66.599999999999994" customHeight="1" x14ac:dyDescent="0.35">
      <c r="A14" s="23" t="s">
        <v>27</v>
      </c>
      <c r="B14" s="23" t="s">
        <v>28</v>
      </c>
      <c r="C14" s="23" t="s">
        <v>29</v>
      </c>
      <c r="D14" s="30" t="s">
        <v>30</v>
      </c>
      <c r="E14" s="26" t="s">
        <v>31</v>
      </c>
      <c r="F14" s="27">
        <v>2024</v>
      </c>
      <c r="G14" s="28">
        <f>36978+22560+350000</f>
        <v>409538</v>
      </c>
      <c r="H14" s="28">
        <v>0</v>
      </c>
      <c r="I14" s="28">
        <f>36978+22560+350000</f>
        <v>409538</v>
      </c>
      <c r="J14" s="29">
        <v>100</v>
      </c>
      <c r="L14" s="11"/>
    </row>
    <row r="15" spans="1:13" s="10" customFormat="1" ht="98.4" customHeight="1" x14ac:dyDescent="0.35">
      <c r="A15" s="23" t="s">
        <v>32</v>
      </c>
      <c r="B15" s="23" t="s">
        <v>33</v>
      </c>
      <c r="C15" s="23" t="s">
        <v>34</v>
      </c>
      <c r="D15" s="30" t="s">
        <v>35</v>
      </c>
      <c r="E15" s="26" t="s">
        <v>36</v>
      </c>
      <c r="F15" s="27">
        <v>2024</v>
      </c>
      <c r="G15" s="28">
        <v>100000</v>
      </c>
      <c r="H15" s="28">
        <v>0</v>
      </c>
      <c r="I15" s="28">
        <v>100000</v>
      </c>
      <c r="J15" s="29">
        <v>100</v>
      </c>
      <c r="L15" s="11"/>
    </row>
    <row r="16" spans="1:13" s="10" customFormat="1" ht="63" customHeight="1" x14ac:dyDescent="0.35">
      <c r="A16" s="23" t="s">
        <v>37</v>
      </c>
      <c r="B16" s="23" t="s">
        <v>38</v>
      </c>
      <c r="C16" s="23" t="s">
        <v>39</v>
      </c>
      <c r="D16" s="30" t="s">
        <v>40</v>
      </c>
      <c r="E16" s="26" t="s">
        <v>41</v>
      </c>
      <c r="F16" s="27">
        <v>2024</v>
      </c>
      <c r="G16" s="28">
        <v>100000</v>
      </c>
      <c r="H16" s="28">
        <v>0</v>
      </c>
      <c r="I16" s="28">
        <v>100000</v>
      </c>
      <c r="J16" s="29">
        <v>100</v>
      </c>
      <c r="L16" s="11"/>
    </row>
    <row r="17" spans="1:13" s="10" customFormat="1" ht="40.950000000000003" customHeight="1" x14ac:dyDescent="0.35">
      <c r="A17" s="24" t="s">
        <v>42</v>
      </c>
      <c r="B17" s="24" t="s">
        <v>43</v>
      </c>
      <c r="C17" s="24" t="s">
        <v>44</v>
      </c>
      <c r="D17" s="31" t="s">
        <v>45</v>
      </c>
      <c r="E17" s="26" t="s">
        <v>46</v>
      </c>
      <c r="F17" s="27">
        <v>2024</v>
      </c>
      <c r="G17" s="28">
        <v>260000</v>
      </c>
      <c r="H17" s="28">
        <v>0</v>
      </c>
      <c r="I17" s="28">
        <v>260000</v>
      </c>
      <c r="J17" s="29">
        <v>100</v>
      </c>
      <c r="L17" s="11"/>
    </row>
    <row r="18" spans="1:13" s="10" customFormat="1" ht="43.95" customHeight="1" x14ac:dyDescent="0.35">
      <c r="A18" s="32" t="s">
        <v>47</v>
      </c>
      <c r="B18" s="33"/>
      <c r="C18" s="33"/>
      <c r="D18" s="34" t="s">
        <v>48</v>
      </c>
      <c r="E18" s="26"/>
      <c r="F18" s="19" t="str">
        <f>F19</f>
        <v>2023-2024</v>
      </c>
      <c r="G18" s="35">
        <f>G19</f>
        <v>4429110.49</v>
      </c>
      <c r="H18" s="35">
        <f>H19</f>
        <v>12898.49</v>
      </c>
      <c r="I18" s="20">
        <f>I19</f>
        <v>4416212</v>
      </c>
      <c r="J18" s="21">
        <v>100</v>
      </c>
      <c r="L18" s="11"/>
    </row>
    <row r="19" spans="1:13" s="10" customFormat="1" ht="39" customHeight="1" x14ac:dyDescent="0.35">
      <c r="A19" s="32" t="s">
        <v>49</v>
      </c>
      <c r="B19" s="32"/>
      <c r="C19" s="32"/>
      <c r="D19" s="34" t="s">
        <v>48</v>
      </c>
      <c r="E19" s="26"/>
      <c r="F19" s="19" t="s">
        <v>20</v>
      </c>
      <c r="G19" s="35">
        <f>SUM(G20:G23,G25)</f>
        <v>4429110.49</v>
      </c>
      <c r="H19" s="35">
        <f t="shared" ref="H19:I19" si="1">SUM(H20:H25)</f>
        <v>12898.49</v>
      </c>
      <c r="I19" s="35">
        <f t="shared" si="1"/>
        <v>4416212</v>
      </c>
      <c r="J19" s="21">
        <v>100</v>
      </c>
      <c r="L19" s="11"/>
    </row>
    <row r="20" spans="1:13" s="10" customFormat="1" ht="55.2" customHeight="1" x14ac:dyDescent="0.35">
      <c r="A20" s="24" t="s">
        <v>84</v>
      </c>
      <c r="B20" s="24" t="s">
        <v>85</v>
      </c>
      <c r="C20" s="36" t="s">
        <v>86</v>
      </c>
      <c r="D20" s="37" t="s">
        <v>87</v>
      </c>
      <c r="E20" s="26" t="s">
        <v>55</v>
      </c>
      <c r="F20" s="27">
        <v>2024</v>
      </c>
      <c r="G20" s="28">
        <v>100000</v>
      </c>
      <c r="H20" s="28"/>
      <c r="I20" s="28">
        <v>100000</v>
      </c>
      <c r="J20" s="29">
        <v>100</v>
      </c>
      <c r="L20" s="11"/>
    </row>
    <row r="21" spans="1:13" s="10" customFormat="1" ht="90.6" customHeight="1" x14ac:dyDescent="0.35">
      <c r="A21" s="24" t="s">
        <v>50</v>
      </c>
      <c r="B21" s="24" t="s">
        <v>51</v>
      </c>
      <c r="C21" s="36" t="s">
        <v>52</v>
      </c>
      <c r="D21" s="37" t="s">
        <v>53</v>
      </c>
      <c r="E21" s="26" t="s">
        <v>54</v>
      </c>
      <c r="F21" s="27">
        <v>2024</v>
      </c>
      <c r="G21" s="28">
        <v>3300000</v>
      </c>
      <c r="H21" s="28"/>
      <c r="I21" s="28">
        <v>3300000</v>
      </c>
      <c r="J21" s="29">
        <v>100</v>
      </c>
      <c r="L21" s="11"/>
    </row>
    <row r="22" spans="1:13" s="10" customFormat="1" ht="96.6" customHeight="1" x14ac:dyDescent="0.35">
      <c r="A22" s="24" t="s">
        <v>56</v>
      </c>
      <c r="B22" s="24" t="s">
        <v>57</v>
      </c>
      <c r="C22" s="36" t="s">
        <v>58</v>
      </c>
      <c r="D22" s="37" t="s">
        <v>59</v>
      </c>
      <c r="E22" s="26" t="s">
        <v>60</v>
      </c>
      <c r="F22" s="27">
        <v>2024</v>
      </c>
      <c r="G22" s="53">
        <v>102180</v>
      </c>
      <c r="H22" s="28"/>
      <c r="I22" s="28">
        <v>102180</v>
      </c>
      <c r="J22" s="29">
        <v>100</v>
      </c>
      <c r="L22" s="11"/>
    </row>
    <row r="23" spans="1:13" s="10" customFormat="1" ht="132.6" customHeight="1" x14ac:dyDescent="0.35">
      <c r="A23" s="24" t="s">
        <v>61</v>
      </c>
      <c r="B23" s="24" t="s">
        <v>62</v>
      </c>
      <c r="C23" s="24" t="s">
        <v>58</v>
      </c>
      <c r="D23" s="38" t="s">
        <v>63</v>
      </c>
      <c r="E23" s="26" t="s">
        <v>64</v>
      </c>
      <c r="F23" s="27">
        <v>2024</v>
      </c>
      <c r="G23" s="28">
        <v>314032</v>
      </c>
      <c r="H23" s="28"/>
      <c r="I23" s="28">
        <v>31403</v>
      </c>
      <c r="J23" s="29">
        <v>100</v>
      </c>
      <c r="L23" s="11"/>
    </row>
    <row r="24" spans="1:13" s="10" customFormat="1" ht="125.4" customHeight="1" x14ac:dyDescent="0.35">
      <c r="A24" s="24" t="s">
        <v>65</v>
      </c>
      <c r="B24" s="24" t="s">
        <v>66</v>
      </c>
      <c r="C24" s="24" t="s">
        <v>58</v>
      </c>
      <c r="D24" s="38" t="s">
        <v>67</v>
      </c>
      <c r="E24" s="26" t="s">
        <v>64</v>
      </c>
      <c r="F24" s="27">
        <v>2024</v>
      </c>
      <c r="G24" s="28">
        <v>314032</v>
      </c>
      <c r="H24" s="28"/>
      <c r="I24" s="28">
        <v>282629</v>
      </c>
      <c r="J24" s="29">
        <v>100</v>
      </c>
      <c r="L24" s="11"/>
    </row>
    <row r="25" spans="1:13" s="8" customFormat="1" ht="25.95" customHeight="1" x14ac:dyDescent="0.35">
      <c r="A25" s="24" t="s">
        <v>68</v>
      </c>
      <c r="B25" s="24" t="s">
        <v>69</v>
      </c>
      <c r="C25" s="36" t="s">
        <v>34</v>
      </c>
      <c r="D25" s="37" t="s">
        <v>70</v>
      </c>
      <c r="E25" s="26"/>
      <c r="F25" s="27" t="s">
        <v>20</v>
      </c>
      <c r="G25" s="39">
        <f>G26+G27</f>
        <v>612898.49</v>
      </c>
      <c r="H25" s="39">
        <f t="shared" ref="H25:I25" si="2">H26+H27</f>
        <v>12898.49</v>
      </c>
      <c r="I25" s="28">
        <f t="shared" si="2"/>
        <v>600000</v>
      </c>
      <c r="J25" s="29">
        <v>100</v>
      </c>
      <c r="K25" s="10"/>
      <c r="L25" s="11"/>
    </row>
    <row r="26" spans="1:13" s="8" customFormat="1" ht="68.400000000000006" customHeight="1" x14ac:dyDescent="0.35">
      <c r="A26" s="24"/>
      <c r="B26" s="24"/>
      <c r="C26" s="36"/>
      <c r="D26" s="37"/>
      <c r="E26" s="26" t="s">
        <v>71</v>
      </c>
      <c r="F26" s="27">
        <v>2024</v>
      </c>
      <c r="G26" s="28">
        <v>400000</v>
      </c>
      <c r="H26" s="28">
        <v>0</v>
      </c>
      <c r="I26" s="28">
        <f>G26</f>
        <v>400000</v>
      </c>
      <c r="J26" s="29">
        <v>100</v>
      </c>
      <c r="K26" s="10"/>
      <c r="L26" s="11"/>
    </row>
    <row r="27" spans="1:13" s="8" customFormat="1" ht="82.2" customHeight="1" x14ac:dyDescent="0.35">
      <c r="A27" s="24"/>
      <c r="B27" s="24"/>
      <c r="C27" s="36"/>
      <c r="D27" s="37"/>
      <c r="E27" s="26" t="s">
        <v>72</v>
      </c>
      <c r="F27" s="27" t="s">
        <v>20</v>
      </c>
      <c r="G27" s="39">
        <v>212898.49</v>
      </c>
      <c r="H27" s="39">
        <v>12898.49</v>
      </c>
      <c r="I27" s="28">
        <v>200000</v>
      </c>
      <c r="J27" s="29">
        <v>100</v>
      </c>
      <c r="K27" s="10"/>
      <c r="L27" s="11"/>
    </row>
    <row r="28" spans="1:13" s="8" customFormat="1" ht="39.6" customHeight="1" x14ac:dyDescent="0.35">
      <c r="A28" s="32" t="s">
        <v>73</v>
      </c>
      <c r="B28" s="33"/>
      <c r="C28" s="33"/>
      <c r="D28" s="34" t="s">
        <v>74</v>
      </c>
      <c r="E28" s="26"/>
      <c r="F28" s="19">
        <v>2024</v>
      </c>
      <c r="G28" s="20">
        <f>G29</f>
        <v>70000</v>
      </c>
      <c r="H28" s="20">
        <v>0</v>
      </c>
      <c r="I28" s="20">
        <f>I29</f>
        <v>70000</v>
      </c>
      <c r="J28" s="21">
        <v>100</v>
      </c>
      <c r="K28" s="10"/>
      <c r="L28" s="11"/>
    </row>
    <row r="29" spans="1:13" s="8" customFormat="1" ht="42" customHeight="1" x14ac:dyDescent="0.35">
      <c r="A29" s="32" t="s">
        <v>75</v>
      </c>
      <c r="B29" s="32"/>
      <c r="C29" s="32"/>
      <c r="D29" s="34" t="s">
        <v>74</v>
      </c>
      <c r="E29" s="26"/>
      <c r="F29" s="19">
        <v>2024</v>
      </c>
      <c r="G29" s="20">
        <f>G30</f>
        <v>70000</v>
      </c>
      <c r="H29" s="20">
        <f t="shared" ref="H29" si="3">H30</f>
        <v>0</v>
      </c>
      <c r="I29" s="20">
        <f>I30</f>
        <v>70000</v>
      </c>
      <c r="J29" s="21">
        <v>100</v>
      </c>
      <c r="K29" s="10"/>
      <c r="L29" s="11"/>
    </row>
    <row r="30" spans="1:13" s="8" customFormat="1" ht="68.400000000000006" customHeight="1" x14ac:dyDescent="0.35">
      <c r="A30" s="24" t="s">
        <v>76</v>
      </c>
      <c r="B30" s="24" t="s">
        <v>77</v>
      </c>
      <c r="C30" s="36" t="s">
        <v>78</v>
      </c>
      <c r="D30" s="38" t="s">
        <v>79</v>
      </c>
      <c r="E30" s="26" t="s">
        <v>80</v>
      </c>
      <c r="F30" s="27">
        <v>2024</v>
      </c>
      <c r="G30" s="28">
        <v>70000</v>
      </c>
      <c r="H30" s="28">
        <v>0</v>
      </c>
      <c r="I30" s="28">
        <v>70000</v>
      </c>
      <c r="J30" s="28">
        <v>100</v>
      </c>
      <c r="K30" s="10"/>
      <c r="L30" s="11"/>
    </row>
    <row r="31" spans="1:13" s="44" customFormat="1" ht="22.2" customHeight="1" x14ac:dyDescent="0.35">
      <c r="A31" s="13"/>
      <c r="B31" s="13"/>
      <c r="C31" s="13"/>
      <c r="D31" s="40" t="s">
        <v>81</v>
      </c>
      <c r="E31" s="13"/>
      <c r="F31" s="14"/>
      <c r="G31" s="41">
        <f>G11+G18+G28</f>
        <v>5518648.4900000002</v>
      </c>
      <c r="H31" s="41">
        <f>H11+H18+H28</f>
        <v>12898.49</v>
      </c>
      <c r="I31" s="42">
        <f>I11+I18+I28</f>
        <v>5505750</v>
      </c>
      <c r="J31" s="43">
        <v>100</v>
      </c>
      <c r="L31" s="45"/>
      <c r="M31" s="46"/>
    </row>
    <row r="32" spans="1:13" s="8" customFormat="1" ht="72" customHeight="1" x14ac:dyDescent="0.35">
      <c r="F32" s="9"/>
      <c r="G32" s="47"/>
      <c r="H32" s="47"/>
      <c r="I32" s="47"/>
      <c r="J32" s="47"/>
      <c r="K32" s="10"/>
      <c r="L32" s="11"/>
    </row>
    <row r="33" spans="1:12" s="51" customFormat="1" ht="18" x14ac:dyDescent="0.3">
      <c r="A33" s="54" t="s">
        <v>82</v>
      </c>
      <c r="B33" s="54"/>
      <c r="C33" s="54"/>
      <c r="D33" s="54"/>
      <c r="E33" s="48"/>
      <c r="F33" s="48"/>
      <c r="G33" s="49"/>
      <c r="H33" s="50"/>
      <c r="I33" s="55" t="s">
        <v>83</v>
      </c>
      <c r="J33" s="55"/>
    </row>
    <row r="34" spans="1:12" s="8" customFormat="1" ht="18" x14ac:dyDescent="0.35">
      <c r="F34" s="9"/>
      <c r="G34" s="9"/>
      <c r="H34" s="9"/>
      <c r="I34" s="9"/>
      <c r="J34" s="9"/>
      <c r="K34" s="10"/>
      <c r="L34" s="11"/>
    </row>
    <row r="35" spans="1:12" s="8" customFormat="1" ht="18" x14ac:dyDescent="0.35">
      <c r="F35" s="9"/>
      <c r="G35" s="47"/>
      <c r="H35" s="47"/>
      <c r="I35" s="47"/>
      <c r="J35" s="9"/>
      <c r="K35" s="10"/>
      <c r="L35" s="11"/>
    </row>
    <row r="36" spans="1:12" s="8" customFormat="1" ht="18" x14ac:dyDescent="0.35">
      <c r="F36" s="9"/>
      <c r="G36" s="9"/>
      <c r="H36" s="9"/>
      <c r="I36" s="52"/>
      <c r="J36" s="9"/>
      <c r="K36" s="10"/>
      <c r="L36" s="11"/>
    </row>
    <row r="37" spans="1:12" s="8" customFormat="1" ht="18" x14ac:dyDescent="0.35">
      <c r="F37" s="9"/>
      <c r="G37" s="9"/>
      <c r="H37" s="9"/>
      <c r="I37" s="9"/>
      <c r="J37" s="9"/>
      <c r="K37" s="10"/>
      <c r="L37" s="11"/>
    </row>
    <row r="38" spans="1:12" s="8" customFormat="1" ht="18" x14ac:dyDescent="0.35">
      <c r="F38" s="9"/>
      <c r="G38" s="9"/>
      <c r="H38" s="9"/>
      <c r="I38" s="9"/>
      <c r="J38" s="9"/>
      <c r="K38" s="10"/>
      <c r="L38" s="11"/>
    </row>
  </sheetData>
  <mergeCells count="8">
    <mergeCell ref="A33:D33"/>
    <mergeCell ref="I33:J33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fitToHeight="2" orientation="landscape" verticalDpi="0" r:id="rId1"/>
  <headerFooter differentFirst="1">
    <oddHeader>&amp;C
&amp;P&amp;R
Продовження додатка 5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06.09 №3-48</vt:lpstr>
      <vt:lpstr>'сесія 06.09 №3-48'!Заголовки_для_друку</vt:lpstr>
      <vt:lpstr>'сесія 06.09 №3-48'!Область_друку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2024-09-06T08:09:46Z</cp:lastPrinted>
  <dcterms:created xsi:type="dcterms:W3CDTF">2024-09-05T09:00:38Z</dcterms:created>
  <dcterms:modified xsi:type="dcterms:W3CDTF">2024-09-06T08:09:51Z</dcterms:modified>
</cp:coreProperties>
</file>