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5 рік\04 РІШЕННЯ\Сесія\БЮДЖЕТ\05 Уточн. бюджет 17.04\"/>
    </mc:Choice>
  </mc:AlternateContent>
  <xr:revisionPtr revIDLastSave="0" documentId="13_ncr:1_{EC41CB82-1B49-4E9C-9AC5-965D08EA4612}" xr6:coauthVersionLast="38" xr6:coauthVersionMax="38" xr10:uidLastSave="{00000000-0000-0000-0000-000000000000}"/>
  <bookViews>
    <workbookView xWindow="0" yWindow="0" windowWidth="23040" windowHeight="9072" xr2:uid="{B3891B3B-C681-454D-A9E4-BD6D25E8E3A9}"/>
  </bookViews>
  <sheets>
    <sheet name="сесія 17.04 №-58" sheetId="1" r:id="rId1"/>
  </sheets>
  <externalReferences>
    <externalReference r:id="rId2"/>
  </externalReferences>
  <definedNames>
    <definedName name="_xlnm.Print_Titles" localSheetId="0">'сесія 17.04 №-58'!$47:$48</definedName>
    <definedName name="_xlnm.Print_Area" localSheetId="0">'сесія 17.04 №-58'!$A$1:$E$90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0" i="1" l="1"/>
  <c r="E79" i="1"/>
  <c r="E78" i="1"/>
  <c r="E77" i="1"/>
  <c r="E76" i="1" s="1"/>
  <c r="E85" i="1" s="1"/>
  <c r="E73" i="1"/>
  <c r="E71" i="1"/>
  <c r="E69" i="1"/>
  <c r="E68" i="1" s="1"/>
  <c r="E67" i="1"/>
  <c r="E66" i="1" s="1"/>
  <c r="E57" i="1" s="1"/>
  <c r="E64" i="1"/>
  <c r="E62" i="1"/>
  <c r="E60" i="1"/>
  <c r="E58" i="1"/>
  <c r="E55" i="1"/>
  <c r="E53" i="1"/>
  <c r="E51" i="1"/>
  <c r="E50" i="1"/>
  <c r="E84" i="1" s="1"/>
  <c r="E83" i="1" s="1"/>
  <c r="E44" i="1"/>
  <c r="E38" i="1"/>
  <c r="E37" i="1"/>
  <c r="E36" i="1"/>
  <c r="E35" i="1"/>
  <c r="E33" i="1"/>
  <c r="E32" i="1"/>
  <c r="E31" i="1" s="1"/>
  <c r="E30" i="1" s="1"/>
  <c r="E28" i="1"/>
  <c r="E26" i="1"/>
  <c r="E24" i="1"/>
  <c r="E22" i="1"/>
  <c r="E43" i="1" s="1"/>
  <c r="E20" i="1"/>
  <c r="E18" i="1"/>
  <c r="E16" i="1"/>
  <c r="F43" i="1" l="1"/>
  <c r="E42" i="1"/>
</calcChain>
</file>

<file path=xl/sharedStrings.xml><?xml version="1.0" encoding="utf-8"?>
<sst xmlns="http://schemas.openxmlformats.org/spreadsheetml/2006/main" count="114" uniqueCount="65">
  <si>
    <t>Додаток 4</t>
  </si>
  <si>
    <t>до рішення сільської ради</t>
  </si>
  <si>
    <t>Міжбюджетні трансферти на 2025 рік</t>
  </si>
  <si>
    <t>0455900000</t>
  </si>
  <si>
    <t>(код бюджету)</t>
  </si>
  <si>
    <r>
      <t>1.</t>
    </r>
    <r>
      <rPr>
        <b/>
        <sz val="7"/>
        <color rgb="FF000000"/>
        <rFont val="Times New Roman"/>
        <family val="1"/>
        <charset val="204"/>
      </rPr>
      <t xml:space="preserve">  </t>
    </r>
    <r>
      <rPr>
        <b/>
        <sz val="14"/>
        <color rgb="FF000000"/>
        <rFont val="Times New Roman"/>
        <family val="1"/>
        <charset val="204"/>
      </rPr>
      <t>Показники міжбюджетних трансфертів з інших бюджетів</t>
    </r>
  </si>
  <si>
    <t>(грн)</t>
  </si>
  <si>
    <t>Код Класифікації доходу бюджету /Код бюджету</t>
  </si>
  <si>
    <t>Найменування трансферту /Найменування бюджету – надавача міжбюджетного трансферту</t>
  </si>
  <si>
    <t>Усього</t>
  </si>
  <si>
    <t>І. Трансферти до загального фонду бюджету</t>
  </si>
  <si>
    <t>Базова дотація</t>
  </si>
  <si>
    <t>Державний бюджет</t>
  </si>
  <si>
    <t>Освітня субвенція з державного бюджету місцевим бюджетам</t>
  </si>
  <si>
    <t>Субвенція з державного бюджету місцевим бюджетам на забезпечення харчуванням учнів початкових класів закладів загальної середньої освіти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</si>
  <si>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</si>
  <si>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"Нова українська школа"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</si>
  <si>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</si>
  <si>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Інші субвенції з місцевого бюджету</t>
  </si>
  <si>
    <t xml:space="preserve">на пільгове медичне обслуговування осіб, які постраждали внаслідок Чорнобильської катастрофи </t>
  </si>
  <si>
    <t>0410000000</t>
  </si>
  <si>
    <t>Обласний бюджет Дніпропетровської  області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</si>
  <si>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</si>
  <si>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на фінансову допомогу для евакуації дітей, які перебувають на первинному обліку в службі у справах дітей Перещепинської міської ради, з Туреччини та довлаштування їх до дитячого будинку сімейного типу Коваль Неля Олександрівна та Коваль Василь Миколайович як нових вихованців та створення належних умов  для проживання, навчання, виховання дітей</t>
  </si>
  <si>
    <t>0455800000</t>
  </si>
  <si>
    <t>Бюджет Перещепинської міської ради</t>
  </si>
  <si>
    <t>на фінансову допомогу для евакуації дітей, які перебувають на первинному обліку в службі у справах дітей Перещепинської міської ради, з Туреччини та довлаштування їх до дитячого будинку сімейного типу Гудзяк Людмила Олександрівна та Гудзяк Олег Олександрович як нових вихованців та створення належних умов  для проживання, навчання, виховання дітей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</si>
  <si>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</si>
  <si>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</si>
  <si>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</si>
  <si>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</si>
  <si>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</si>
  <si>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</si>
  <si>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</si>
  <si>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Програмної класифікації видатків та кредитування місцевого бюджету /Код бюджету</t>
  </si>
  <si>
    <t>Код Типової програмної класифікації видатків та кредитування місцевого бюджету</t>
  </si>
  <si>
    <t>Найменування трансферту /Найменування бюджету – отримувача міжбюджетного трансферту</t>
  </si>
  <si>
    <t>І. Трансферти із загального фонду бюджету</t>
  </si>
  <si>
    <t>3719150</t>
  </si>
  <si>
    <t xml:space="preserve">Інші дотації з місцевого бюджету </t>
  </si>
  <si>
    <t>на утримання КУ "Самарівський районний трудовий архів"</t>
  </si>
  <si>
    <t>0431020000</t>
  </si>
  <si>
    <t>Районний бюджет Самарівського району</t>
  </si>
  <si>
    <t xml:space="preserve">на фінансову підтримку Новомосковського районного фізкультурно-спортивного товариства “Колос” </t>
  </si>
  <si>
    <t>на часткове забезпечення витрат Самарівської районної ради</t>
  </si>
  <si>
    <t>0119770</t>
  </si>
  <si>
    <t xml:space="preserve">Інші субвенції з місцевого бюджету </t>
  </si>
  <si>
    <t>на забезпечення виконання заходів Програми створення та використання матеріальних резервів для запобігання і ліквідації наслідків надзвичайних ситуацій у Дніпропетровській області на 2023-2027 роки</t>
  </si>
  <si>
    <t>Обласний бюджет Дніпропетровської області</t>
  </si>
  <si>
    <t xml:space="preserve">на виконання заходу 6.1 "Програми забезпечення  громадського порядку та громадської безпеки на території Дніпропетровської області на період до 2025 року" </t>
  </si>
  <si>
    <t xml:space="preserve">виконання заходів “Програми захисту прав дітей та розвитку сімейних форм виховання у Піщанській сільській територіальній громаді на 2021-2025 роки” </t>
  </si>
  <si>
    <t>на утримання суб'єкту співробітництва в частині оплати комунальних послуг та енергоносіїв</t>
  </si>
  <si>
    <t>0457500000</t>
  </si>
  <si>
    <t>Бюджет Губиниської селищної територіальної громади</t>
  </si>
  <si>
    <t>на проведення медичного огляду  працівників бюджетної сфери Піщанської СТГ</t>
  </si>
  <si>
    <t>0119800</t>
  </si>
  <si>
    <t>Субвенція з місцевого бюджету державному бюджету на виконання програм соціально-економічного розвитку регіонів</t>
  </si>
  <si>
    <t>9900000000</t>
  </si>
  <si>
    <t xml:space="preserve">на виконання заходів “Комплексна Програма забезпечення громадського порядку та громадської безпеки Піщанської сільської ради на 2025 рік” </t>
  </si>
  <si>
    <t xml:space="preserve">на виконання заходів “Програми заходів національного спротиву Піщанської сільської територіальної громади на 2025 рік” </t>
  </si>
  <si>
    <t>ІІ. Трансферти із спеціального фонду бюджету</t>
  </si>
  <si>
    <t>Секретар ради</t>
  </si>
  <si>
    <t>Тетяна ФОМЕНКО</t>
  </si>
  <si>
    <t>від 17.04.2025 № 8-58/VIII</t>
  </si>
  <si>
    <t>на реалізацію заходів  “Програма надання шефської допомоги військовій частині А 1363 збройних сил України, яка дислокується на території Піщанської сільської територіальної громади на 2025 – 2026 роки"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</si>
</sst>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u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7"/>
      <color rgb="FF000000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b/>
      <i/>
      <sz val="10"/>
      <color theme="1"/>
      <name val="Calibri"/>
      <family val="2"/>
      <charset val="204"/>
      <scheme val="minor"/>
    </font>
    <font>
      <b/>
      <i/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 vertical="center" indent="15"/>
    </xf>
    <xf numFmtId="3" fontId="4" fillId="0" borderId="0" xfId="0" applyNumberFormat="1" applyFont="1" applyAlignment="1">
      <alignment horizontal="right"/>
    </xf>
    <xf numFmtId="0" fontId="5" fillId="2" borderId="0" xfId="0" applyFont="1" applyFill="1"/>
    <xf numFmtId="3" fontId="0" fillId="0" borderId="0" xfId="0" applyNumberFormat="1" applyAlignment="1">
      <alignment horizontal="right"/>
    </xf>
    <xf numFmtId="0" fontId="3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6" fillId="0" borderId="0" xfId="0" applyFont="1" applyAlignment="1">
      <alignment horizontal="left" vertical="center" indent="5"/>
    </xf>
    <xf numFmtId="0" fontId="8" fillId="0" borderId="0" xfId="0" applyFont="1" applyAlignment="1">
      <alignment horizontal="right" vertical="center"/>
    </xf>
    <xf numFmtId="3" fontId="8" fillId="0" borderId="0" xfId="0" applyNumberFormat="1" applyFont="1" applyAlignment="1">
      <alignment horizontal="right" vertical="center"/>
    </xf>
    <xf numFmtId="0" fontId="8" fillId="0" borderId="1" xfId="0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6" fillId="0" borderId="5" xfId="0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right" vertical="center" wrapText="1"/>
    </xf>
    <xf numFmtId="0" fontId="3" fillId="0" borderId="5" xfId="0" applyFont="1" applyBorder="1" applyAlignment="1">
      <alignment horizontal="center" vertical="center" wrapText="1"/>
    </xf>
    <xf numFmtId="3" fontId="3" fillId="0" borderId="4" xfId="0" applyNumberFormat="1" applyFont="1" applyBorder="1" applyAlignment="1">
      <alignment horizontal="right" vertical="center" wrapText="1"/>
    </xf>
    <xf numFmtId="4" fontId="6" fillId="0" borderId="4" xfId="0" applyNumberFormat="1" applyFont="1" applyBorder="1" applyAlignment="1">
      <alignment horizontal="right" vertical="center" wrapText="1"/>
    </xf>
    <xf numFmtId="4" fontId="5" fillId="0" borderId="4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right" vertical="center" wrapText="1"/>
    </xf>
    <xf numFmtId="0" fontId="6" fillId="0" borderId="6" xfId="0" applyFont="1" applyBorder="1" applyAlignment="1">
      <alignment horizontal="center" vertical="center" wrapText="1"/>
    </xf>
    <xf numFmtId="4" fontId="6" fillId="0" borderId="8" xfId="0" applyNumberFormat="1" applyFont="1" applyBorder="1" applyAlignment="1">
      <alignment horizontal="right" vertical="center" wrapText="1"/>
    </xf>
    <xf numFmtId="4" fontId="3" fillId="0" borderId="9" xfId="0" applyNumberFormat="1" applyFont="1" applyBorder="1" applyAlignment="1">
      <alignment horizontal="right" vertical="center" wrapText="1"/>
    </xf>
    <xf numFmtId="4" fontId="6" fillId="0" borderId="9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3" fontId="3" fillId="0" borderId="9" xfId="0" applyNumberFormat="1" applyFont="1" applyBorder="1" applyAlignment="1">
      <alignment horizontal="right" vertical="center" wrapText="1"/>
    </xf>
    <xf numFmtId="4" fontId="1" fillId="0" borderId="0" xfId="0" applyNumberFormat="1" applyFont="1"/>
    <xf numFmtId="4" fontId="3" fillId="0" borderId="12" xfId="0" applyNumberFormat="1" applyFont="1" applyBorder="1" applyAlignment="1">
      <alignment horizontal="right" vertical="center" wrapText="1"/>
    </xf>
    <xf numFmtId="4" fontId="3" fillId="0" borderId="4" xfId="0" applyNumberFormat="1" applyFont="1" applyBorder="1" applyAlignment="1">
      <alignment horizontal="right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3" fontId="8" fillId="0" borderId="8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right" vertical="center" wrapText="1"/>
    </xf>
    <xf numFmtId="49" fontId="11" fillId="0" borderId="5" xfId="0" applyNumberFormat="1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4" fontId="11" fillId="0" borderId="8" xfId="0" applyNumberFormat="1" applyFont="1" applyBorder="1" applyAlignment="1">
      <alignment horizontal="right" vertical="center" wrapText="1"/>
    </xf>
    <xf numFmtId="0" fontId="12" fillId="0" borderId="0" xfId="0" applyFont="1"/>
    <xf numFmtId="4" fontId="13" fillId="0" borderId="8" xfId="0" applyNumberFormat="1" applyFont="1" applyBorder="1" applyAlignment="1">
      <alignment horizontal="right" vertical="center" wrapText="1"/>
    </xf>
    <xf numFmtId="4" fontId="5" fillId="2" borderId="8" xfId="0" applyNumberFormat="1" applyFont="1" applyFill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indent="4"/>
    </xf>
    <xf numFmtId="0" fontId="15" fillId="2" borderId="0" xfId="0" applyFont="1" applyFill="1" applyAlignment="1">
      <alignment horizontal="left"/>
    </xf>
    <xf numFmtId="0" fontId="2" fillId="2" borderId="0" xfId="0" applyFont="1" applyFill="1"/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5" fillId="2" borderId="0" xfId="0" applyFont="1" applyFill="1" applyAlignment="1">
      <alignment horizontal="right"/>
    </xf>
    <xf numFmtId="0" fontId="16" fillId="0" borderId="0" xfId="0" applyFont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11" fillId="2" borderId="2" xfId="0" applyFont="1" applyFill="1" applyBorder="1" applyAlignment="1">
      <alignment horizontal="left" vertical="center" wrapText="1"/>
    </xf>
    <xf numFmtId="0" fontId="11" fillId="2" borderId="4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0" xfId="0" applyFont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0" fontId="11" fillId="2" borderId="2" xfId="0" applyFont="1" applyFill="1" applyBorder="1" applyAlignment="1">
      <alignment vertical="center" wrapText="1"/>
    </xf>
    <xf numFmtId="0" fontId="11" fillId="2" borderId="4" xfId="0" applyFont="1" applyFill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5%20&#1088;&#1110;&#1082;/04%20&#1056;&#1030;&#1064;&#1045;&#1053;&#1053;&#1071;/&#1057;&#1077;&#1089;&#1110;&#1103;/&#1041;&#1070;&#1044;&#1046;&#1045;&#1058;/&#1047;&#1084;&#1110;&#1085;&#1080;%20&#1076;&#1086;%20&#1044;&#1086;&#1076;&#1072;&#1090;&#1082;&#1091;%204%20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сія 12.12.24 №24-53"/>
      <sheetName val="розп 06.01.25 №4д"/>
      <sheetName val="розп 13.01.25 №5д"/>
      <sheetName val="сесія 24.01 №-54"/>
      <sheetName val="сесія 18.02 №17-55"/>
      <sheetName val="розп 12.03 №д"/>
      <sheetName val="сесія 28.03 №-57"/>
      <sheetName val="сесія 17.04 №-58"/>
    </sheetNames>
    <sheetDataSet>
      <sheetData sheetId="0"/>
      <sheetData sheetId="1"/>
      <sheetData sheetId="2"/>
      <sheetData sheetId="3"/>
      <sheetData sheetId="4"/>
      <sheetData sheetId="5"/>
      <sheetData sheetId="6">
        <row r="41">
          <cell r="E41">
            <v>39378890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0486FF-E8C7-4464-8D2D-AE270AC09F14}">
  <dimension ref="A1:F93"/>
  <sheetViews>
    <sheetView tabSelected="1" view="pageBreakPreview" topLeftCell="A57" zoomScale="60" zoomScaleNormal="100" workbookViewId="0">
      <selection activeCell="E69" sqref="E69"/>
    </sheetView>
  </sheetViews>
  <sheetFormatPr defaultRowHeight="13.8" x14ac:dyDescent="0.3"/>
  <cols>
    <col min="1" max="1" width="26.33203125" customWidth="1"/>
    <col min="2" max="2" width="23.109375" customWidth="1"/>
    <col min="3" max="3" width="52.6640625" customWidth="1"/>
    <col min="4" max="4" width="23" customWidth="1"/>
    <col min="5" max="5" width="19.33203125" style="5" customWidth="1"/>
    <col min="6" max="6" width="11.33203125" bestFit="1" customWidth="1"/>
  </cols>
  <sheetData>
    <row r="1" spans="1:5" ht="18" x14ac:dyDescent="0.35">
      <c r="A1" s="1"/>
      <c r="B1" s="2"/>
      <c r="D1" s="1" t="s">
        <v>0</v>
      </c>
      <c r="E1" s="3"/>
    </row>
    <row r="2" spans="1:5" ht="18" x14ac:dyDescent="0.35">
      <c r="A2" s="2"/>
      <c r="B2" s="2"/>
      <c r="D2" s="1" t="s">
        <v>1</v>
      </c>
      <c r="E2" s="3"/>
    </row>
    <row r="3" spans="1:5" ht="18" x14ac:dyDescent="0.35">
      <c r="A3" s="2"/>
      <c r="B3" s="2"/>
      <c r="D3" s="4" t="s">
        <v>63</v>
      </c>
      <c r="E3" s="3"/>
    </row>
    <row r="4" spans="1:5" ht="18" x14ac:dyDescent="0.3">
      <c r="A4" s="2"/>
      <c r="B4" s="2"/>
    </row>
    <row r="5" spans="1:5" ht="18" x14ac:dyDescent="0.3">
      <c r="A5" s="6"/>
      <c r="B5" s="6"/>
    </row>
    <row r="6" spans="1:5" ht="24" customHeight="1" x14ac:dyDescent="0.3">
      <c r="A6" s="85" t="s">
        <v>2</v>
      </c>
      <c r="B6" s="85"/>
      <c r="C6" s="85"/>
      <c r="D6" s="85"/>
      <c r="E6" s="85"/>
    </row>
    <row r="7" spans="1:5" ht="18" x14ac:dyDescent="0.3">
      <c r="A7" s="86" t="s">
        <v>3</v>
      </c>
      <c r="B7" s="86"/>
      <c r="C7" s="86"/>
      <c r="D7" s="86"/>
      <c r="E7" s="86"/>
    </row>
    <row r="8" spans="1:5" ht="15.6" x14ac:dyDescent="0.3">
      <c r="A8" s="87" t="s">
        <v>4</v>
      </c>
      <c r="B8" s="87"/>
      <c r="C8" s="87"/>
      <c r="D8" s="87"/>
      <c r="E8" s="87"/>
    </row>
    <row r="9" spans="1:5" x14ac:dyDescent="0.3">
      <c r="A9" s="7"/>
      <c r="B9" s="7"/>
    </row>
    <row r="10" spans="1:5" ht="17.399999999999999" x14ac:dyDescent="0.3">
      <c r="A10" s="85" t="s">
        <v>5</v>
      </c>
      <c r="B10" s="85"/>
      <c r="C10" s="85"/>
      <c r="D10" s="85"/>
      <c r="E10" s="85"/>
    </row>
    <row r="11" spans="1:5" ht="8.25" customHeight="1" x14ac:dyDescent="0.3">
      <c r="A11" s="8"/>
      <c r="B11" s="8"/>
    </row>
    <row r="12" spans="1:5" ht="16.2" thickBot="1" x14ac:dyDescent="0.35">
      <c r="A12" s="9"/>
      <c r="B12" s="9"/>
      <c r="C12" s="9"/>
      <c r="D12" s="9"/>
      <c r="E12" s="10" t="s">
        <v>6</v>
      </c>
    </row>
    <row r="13" spans="1:5" ht="51.75" customHeight="1" thickBot="1" x14ac:dyDescent="0.35">
      <c r="A13" s="11" t="s">
        <v>7</v>
      </c>
      <c r="B13" s="72" t="s">
        <v>8</v>
      </c>
      <c r="C13" s="88"/>
      <c r="D13" s="73"/>
      <c r="E13" s="12" t="s">
        <v>9</v>
      </c>
    </row>
    <row r="14" spans="1:5" ht="21.75" customHeight="1" thickBot="1" x14ac:dyDescent="0.35">
      <c r="A14" s="11">
        <v>1</v>
      </c>
      <c r="B14" s="72">
        <v>2</v>
      </c>
      <c r="C14" s="88"/>
      <c r="D14" s="73"/>
      <c r="E14" s="12">
        <v>3</v>
      </c>
    </row>
    <row r="15" spans="1:5" s="13" customFormat="1" ht="27" customHeight="1" thickBot="1" x14ac:dyDescent="0.35">
      <c r="A15" s="54" t="s">
        <v>10</v>
      </c>
      <c r="B15" s="64"/>
      <c r="C15" s="64"/>
      <c r="D15" s="64"/>
      <c r="E15" s="55"/>
    </row>
    <row r="16" spans="1:5" s="13" customFormat="1" ht="35.25" hidden="1" customHeight="1" x14ac:dyDescent="0.3">
      <c r="A16" s="14">
        <v>41020100</v>
      </c>
      <c r="B16" s="65" t="s">
        <v>11</v>
      </c>
      <c r="C16" s="79"/>
      <c r="D16" s="66"/>
      <c r="E16" s="15">
        <f>E17</f>
        <v>0</v>
      </c>
    </row>
    <row r="17" spans="1:5" ht="33" hidden="1" customHeight="1" x14ac:dyDescent="0.3">
      <c r="A17" s="16">
        <v>99000000000</v>
      </c>
      <c r="B17" s="60" t="s">
        <v>12</v>
      </c>
      <c r="C17" s="80"/>
      <c r="D17" s="61"/>
      <c r="E17" s="17"/>
    </row>
    <row r="18" spans="1:5" s="13" customFormat="1" ht="37.5" hidden="1" customHeight="1" x14ac:dyDescent="0.3">
      <c r="A18" s="14">
        <v>41033900</v>
      </c>
      <c r="B18" s="65" t="s">
        <v>13</v>
      </c>
      <c r="C18" s="79"/>
      <c r="D18" s="66"/>
      <c r="E18" s="15">
        <f>E19</f>
        <v>0</v>
      </c>
    </row>
    <row r="19" spans="1:5" ht="37.5" hidden="1" customHeight="1" x14ac:dyDescent="0.3">
      <c r="A19" s="16">
        <v>99000000000</v>
      </c>
      <c r="B19" s="60" t="s">
        <v>12</v>
      </c>
      <c r="C19" s="80"/>
      <c r="D19" s="61"/>
      <c r="E19" s="17"/>
    </row>
    <row r="20" spans="1:5" s="13" customFormat="1" ht="36.6" hidden="1" customHeight="1" x14ac:dyDescent="0.3">
      <c r="A20" s="14">
        <v>41033300</v>
      </c>
      <c r="B20" s="65" t="s">
        <v>14</v>
      </c>
      <c r="C20" s="79"/>
      <c r="D20" s="66"/>
      <c r="E20" s="15">
        <f>E21</f>
        <v>0</v>
      </c>
    </row>
    <row r="21" spans="1:5" ht="28.8" hidden="1" customHeight="1" x14ac:dyDescent="0.3">
      <c r="A21" s="16">
        <v>9900000000</v>
      </c>
      <c r="B21" s="60" t="s">
        <v>12</v>
      </c>
      <c r="C21" s="80"/>
      <c r="D21" s="61"/>
      <c r="E21" s="17">
        <v>0</v>
      </c>
    </row>
    <row r="22" spans="1:5" ht="28.95" customHeight="1" thickBot="1" x14ac:dyDescent="0.35">
      <c r="A22" s="14">
        <v>41033900</v>
      </c>
      <c r="B22" s="65" t="s">
        <v>13</v>
      </c>
      <c r="C22" s="79"/>
      <c r="D22" s="66"/>
      <c r="E22" s="18">
        <f>E23</f>
        <v>36196200</v>
      </c>
    </row>
    <row r="23" spans="1:5" ht="28.95" customHeight="1" thickBot="1" x14ac:dyDescent="0.35">
      <c r="A23" s="16">
        <v>9900000000</v>
      </c>
      <c r="B23" s="60" t="s">
        <v>12</v>
      </c>
      <c r="C23" s="80"/>
      <c r="D23" s="61"/>
      <c r="E23" s="19">
        <v>36196200</v>
      </c>
    </row>
    <row r="24" spans="1:5" ht="51" customHeight="1" thickBot="1" x14ac:dyDescent="0.35">
      <c r="A24" s="14">
        <v>41035400</v>
      </c>
      <c r="B24" s="65" t="s">
        <v>15</v>
      </c>
      <c r="C24" s="79"/>
      <c r="D24" s="66"/>
      <c r="E24" s="18">
        <f>E25</f>
        <v>161400</v>
      </c>
    </row>
    <row r="25" spans="1:5" ht="28.95" customHeight="1" thickBot="1" x14ac:dyDescent="0.35">
      <c r="A25" s="16">
        <v>9900000000</v>
      </c>
      <c r="B25" s="60" t="s">
        <v>12</v>
      </c>
      <c r="C25" s="80"/>
      <c r="D25" s="61"/>
      <c r="E25" s="19">
        <v>161400</v>
      </c>
    </row>
    <row r="26" spans="1:5" ht="61.8" customHeight="1" thickBot="1" x14ac:dyDescent="0.35">
      <c r="A26" s="14">
        <v>41036000</v>
      </c>
      <c r="B26" s="65" t="s">
        <v>16</v>
      </c>
      <c r="C26" s="79"/>
      <c r="D26" s="66"/>
      <c r="E26" s="18">
        <f>E27</f>
        <v>760800</v>
      </c>
    </row>
    <row r="27" spans="1:5" ht="28.95" customHeight="1" thickBot="1" x14ac:dyDescent="0.35">
      <c r="A27" s="16">
        <v>9900000000</v>
      </c>
      <c r="B27" s="60" t="s">
        <v>12</v>
      </c>
      <c r="C27" s="80"/>
      <c r="D27" s="61"/>
      <c r="E27" s="19">
        <v>760800</v>
      </c>
    </row>
    <row r="28" spans="1:5" ht="46.2" customHeight="1" thickBot="1" x14ac:dyDescent="0.35">
      <c r="A28" s="14">
        <v>41036300</v>
      </c>
      <c r="B28" s="65" t="s">
        <v>17</v>
      </c>
      <c r="C28" s="79"/>
      <c r="D28" s="66"/>
      <c r="E28" s="18">
        <f>E29</f>
        <v>2232800</v>
      </c>
    </row>
    <row r="29" spans="1:5" ht="28.95" customHeight="1" thickBot="1" x14ac:dyDescent="0.35">
      <c r="A29" s="16">
        <v>9900000000</v>
      </c>
      <c r="B29" s="60" t="s">
        <v>12</v>
      </c>
      <c r="C29" s="80"/>
      <c r="D29" s="61"/>
      <c r="E29" s="19">
        <v>2232800</v>
      </c>
    </row>
    <row r="30" spans="1:5" s="13" customFormat="1" ht="28.95" customHeight="1" thickBot="1" x14ac:dyDescent="0.35">
      <c r="A30" s="14">
        <v>41053900</v>
      </c>
      <c r="B30" s="65" t="s">
        <v>18</v>
      </c>
      <c r="C30" s="79"/>
      <c r="D30" s="66"/>
      <c r="E30" s="18">
        <f>E31</f>
        <v>27690</v>
      </c>
    </row>
    <row r="31" spans="1:5" s="13" customFormat="1" ht="47.25" customHeight="1" thickBot="1" x14ac:dyDescent="0.35">
      <c r="A31" s="20"/>
      <c r="B31" s="62" t="s">
        <v>19</v>
      </c>
      <c r="C31" s="81"/>
      <c r="D31" s="63"/>
      <c r="E31" s="18">
        <f>E32</f>
        <v>27690</v>
      </c>
    </row>
    <row r="32" spans="1:5" ht="28.95" customHeight="1" thickBot="1" x14ac:dyDescent="0.35">
      <c r="A32" s="21" t="s">
        <v>20</v>
      </c>
      <c r="B32" s="80" t="s">
        <v>21</v>
      </c>
      <c r="C32" s="80"/>
      <c r="D32" s="61"/>
      <c r="E32" s="22">
        <f>22282+5408</f>
        <v>27690</v>
      </c>
    </row>
    <row r="33" spans="1:6" s="13" customFormat="1" ht="77.400000000000006" customHeight="1" thickBot="1" x14ac:dyDescent="0.35">
      <c r="A33" s="14">
        <v>41059300</v>
      </c>
      <c r="B33" s="65" t="s">
        <v>22</v>
      </c>
      <c r="C33" s="79"/>
      <c r="D33" s="66"/>
      <c r="E33" s="18">
        <f>E34</f>
        <v>153575</v>
      </c>
    </row>
    <row r="34" spans="1:6" ht="28.95" customHeight="1" thickBot="1" x14ac:dyDescent="0.35">
      <c r="A34" s="21" t="s">
        <v>20</v>
      </c>
      <c r="B34" s="80" t="s">
        <v>21</v>
      </c>
      <c r="C34" s="80"/>
      <c r="D34" s="61"/>
      <c r="E34" s="22">
        <v>153575</v>
      </c>
    </row>
    <row r="35" spans="1:6" ht="94.2" hidden="1" customHeight="1" x14ac:dyDescent="0.3">
      <c r="A35" s="23"/>
      <c r="B35" s="81" t="s">
        <v>23</v>
      </c>
      <c r="C35" s="81"/>
      <c r="D35" s="63"/>
      <c r="E35" s="24">
        <f>E36</f>
        <v>0</v>
      </c>
    </row>
    <row r="36" spans="1:6" ht="28.95" hidden="1" customHeight="1" x14ac:dyDescent="0.3">
      <c r="A36" s="21" t="s">
        <v>24</v>
      </c>
      <c r="B36" s="80" t="s">
        <v>25</v>
      </c>
      <c r="C36" s="80"/>
      <c r="D36" s="61"/>
      <c r="E36" s="25">
        <f>73000-73000</f>
        <v>0</v>
      </c>
    </row>
    <row r="37" spans="1:6" ht="97.8" hidden="1" customHeight="1" x14ac:dyDescent="0.3">
      <c r="A37" s="23"/>
      <c r="B37" s="81" t="s">
        <v>26</v>
      </c>
      <c r="C37" s="81"/>
      <c r="D37" s="63"/>
      <c r="E37" s="26">
        <f>E38</f>
        <v>0</v>
      </c>
    </row>
    <row r="38" spans="1:6" ht="28.95" hidden="1" customHeight="1" x14ac:dyDescent="0.3">
      <c r="A38" s="21" t="s">
        <v>24</v>
      </c>
      <c r="B38" s="80" t="s">
        <v>25</v>
      </c>
      <c r="C38" s="80"/>
      <c r="D38" s="61"/>
      <c r="E38" s="27">
        <f>57000-57000</f>
        <v>0</v>
      </c>
    </row>
    <row r="39" spans="1:6" s="13" customFormat="1" ht="24" customHeight="1" thickBot="1" x14ac:dyDescent="0.35">
      <c r="A39" s="82" t="s">
        <v>27</v>
      </c>
      <c r="B39" s="83"/>
      <c r="C39" s="83"/>
      <c r="D39" s="83"/>
      <c r="E39" s="84"/>
    </row>
    <row r="40" spans="1:6" s="13" customFormat="1" ht="18.600000000000001" customHeight="1" thickBot="1" x14ac:dyDescent="0.35">
      <c r="A40" s="14"/>
      <c r="B40" s="65"/>
      <c r="C40" s="79"/>
      <c r="D40" s="66"/>
      <c r="E40" s="18"/>
    </row>
    <row r="41" spans="1:6" ht="12" customHeight="1" thickBot="1" x14ac:dyDescent="0.35">
      <c r="A41" s="28"/>
      <c r="B41" s="56"/>
      <c r="C41" s="78"/>
      <c r="D41" s="57"/>
      <c r="E41" s="29"/>
    </row>
    <row r="42" spans="1:6" s="13" customFormat="1" ht="21.6" customHeight="1" thickBot="1" x14ac:dyDescent="0.35">
      <c r="A42" s="14" t="s">
        <v>28</v>
      </c>
      <c r="B42" s="54" t="s">
        <v>29</v>
      </c>
      <c r="C42" s="64"/>
      <c r="D42" s="55"/>
      <c r="E42" s="18">
        <f>SUM(E43:E44)</f>
        <v>39532465</v>
      </c>
      <c r="F42" s="30"/>
    </row>
    <row r="43" spans="1:6" ht="19.8" customHeight="1" thickBot="1" x14ac:dyDescent="0.35">
      <c r="A43" s="16" t="s">
        <v>28</v>
      </c>
      <c r="B43" s="56" t="s">
        <v>30</v>
      </c>
      <c r="C43" s="78"/>
      <c r="D43" s="57"/>
      <c r="E43" s="31">
        <f>E22+E33+E24+E28+E26+E30</f>
        <v>39532465</v>
      </c>
      <c r="F43" s="30">
        <f>E43-'[1]сесія 28.03 №-57'!E41</f>
        <v>153575</v>
      </c>
    </row>
    <row r="44" spans="1:6" ht="20.399999999999999" customHeight="1" thickBot="1" x14ac:dyDescent="0.35">
      <c r="A44" s="16" t="s">
        <v>28</v>
      </c>
      <c r="B44" s="56" t="s">
        <v>31</v>
      </c>
      <c r="C44" s="78"/>
      <c r="D44" s="57"/>
      <c r="E44" s="32">
        <f>E40</f>
        <v>0</v>
      </c>
      <c r="F44" s="30"/>
    </row>
    <row r="45" spans="1:6" ht="35.25" customHeight="1" x14ac:dyDescent="0.3">
      <c r="A45" s="71" t="s">
        <v>32</v>
      </c>
      <c r="B45" s="71"/>
      <c r="C45" s="71"/>
      <c r="D45" s="71"/>
      <c r="E45" s="71"/>
    </row>
    <row r="46" spans="1:6" ht="16.2" thickBot="1" x14ac:dyDescent="0.35">
      <c r="A46" s="9"/>
      <c r="B46" s="9"/>
      <c r="C46" s="9"/>
      <c r="D46" s="9"/>
      <c r="E46" s="10" t="s">
        <v>33</v>
      </c>
    </row>
    <row r="47" spans="1:6" ht="94.95" customHeight="1" thickBot="1" x14ac:dyDescent="0.35">
      <c r="A47" s="11" t="s">
        <v>34</v>
      </c>
      <c r="B47" s="11" t="s">
        <v>35</v>
      </c>
      <c r="C47" s="72" t="s">
        <v>36</v>
      </c>
      <c r="D47" s="73"/>
      <c r="E47" s="12" t="s">
        <v>9</v>
      </c>
    </row>
    <row r="48" spans="1:6" ht="16.2" thickBot="1" x14ac:dyDescent="0.35">
      <c r="A48" s="33">
        <v>1</v>
      </c>
      <c r="B48" s="34">
        <v>2</v>
      </c>
      <c r="C48" s="72">
        <v>3</v>
      </c>
      <c r="D48" s="73"/>
      <c r="E48" s="35">
        <v>4</v>
      </c>
    </row>
    <row r="49" spans="1:5" s="13" customFormat="1" ht="28.2" customHeight="1" thickBot="1" x14ac:dyDescent="0.35">
      <c r="A49" s="54" t="s">
        <v>37</v>
      </c>
      <c r="B49" s="64"/>
      <c r="C49" s="64"/>
      <c r="D49" s="64"/>
      <c r="E49" s="55"/>
    </row>
    <row r="50" spans="1:5" s="13" customFormat="1" ht="28.2" customHeight="1" thickBot="1" x14ac:dyDescent="0.35">
      <c r="A50" s="36" t="s">
        <v>38</v>
      </c>
      <c r="B50" s="37">
        <v>9150</v>
      </c>
      <c r="C50" s="65" t="s">
        <v>39</v>
      </c>
      <c r="D50" s="66"/>
      <c r="E50" s="24">
        <f>E51+E53+E55</f>
        <v>296400</v>
      </c>
    </row>
    <row r="51" spans="1:5" s="13" customFormat="1" ht="34.200000000000003" customHeight="1" thickBot="1" x14ac:dyDescent="0.35">
      <c r="A51" s="36"/>
      <c r="B51" s="37"/>
      <c r="C51" s="74" t="s">
        <v>40</v>
      </c>
      <c r="D51" s="75"/>
      <c r="E51" s="24">
        <f>E52</f>
        <v>146400</v>
      </c>
    </row>
    <row r="52" spans="1:5" s="13" customFormat="1" ht="28.2" customHeight="1" thickBot="1" x14ac:dyDescent="0.35">
      <c r="A52" s="38" t="s">
        <v>41</v>
      </c>
      <c r="B52" s="39"/>
      <c r="C52" s="60" t="s">
        <v>42</v>
      </c>
      <c r="D52" s="61"/>
      <c r="E52" s="40">
        <v>146400</v>
      </c>
    </row>
    <row r="53" spans="1:5" s="44" customFormat="1" ht="46.8" customHeight="1" thickBot="1" x14ac:dyDescent="0.35">
      <c r="A53" s="41"/>
      <c r="B53" s="42"/>
      <c r="C53" s="76" t="s">
        <v>43</v>
      </c>
      <c r="D53" s="77"/>
      <c r="E53" s="43">
        <f>E54</f>
        <v>100000</v>
      </c>
    </row>
    <row r="54" spans="1:5" s="13" customFormat="1" ht="28.8" customHeight="1" thickBot="1" x14ac:dyDescent="0.35">
      <c r="A54" s="38" t="s">
        <v>41</v>
      </c>
      <c r="B54" s="39"/>
      <c r="C54" s="60" t="s">
        <v>42</v>
      </c>
      <c r="D54" s="61"/>
      <c r="E54" s="40">
        <v>100000</v>
      </c>
    </row>
    <row r="55" spans="1:5" s="13" customFormat="1" ht="42.6" customHeight="1" thickBot="1" x14ac:dyDescent="0.35">
      <c r="A55" s="41"/>
      <c r="B55" s="42"/>
      <c r="C55" s="76" t="s">
        <v>44</v>
      </c>
      <c r="D55" s="77"/>
      <c r="E55" s="43">
        <f>E56</f>
        <v>50000</v>
      </c>
    </row>
    <row r="56" spans="1:5" s="13" customFormat="1" ht="28.8" customHeight="1" thickBot="1" x14ac:dyDescent="0.35">
      <c r="A56" s="38" t="s">
        <v>41</v>
      </c>
      <c r="B56" s="39"/>
      <c r="C56" s="60" t="s">
        <v>42</v>
      </c>
      <c r="D56" s="61"/>
      <c r="E56" s="40">
        <v>50000</v>
      </c>
    </row>
    <row r="57" spans="1:5" s="13" customFormat="1" ht="21.6" customHeight="1" thickBot="1" x14ac:dyDescent="0.35">
      <c r="A57" s="36" t="s">
        <v>45</v>
      </c>
      <c r="B57" s="37">
        <v>9770</v>
      </c>
      <c r="C57" s="65" t="s">
        <v>46</v>
      </c>
      <c r="D57" s="66"/>
      <c r="E57" s="24">
        <f>E58+E64+E66+E60+E62</f>
        <v>4591708</v>
      </c>
    </row>
    <row r="58" spans="1:5" s="13" customFormat="1" ht="80.400000000000006" customHeight="1" thickBot="1" x14ac:dyDescent="0.35">
      <c r="A58" s="36"/>
      <c r="B58" s="37"/>
      <c r="C58" s="62" t="s">
        <v>47</v>
      </c>
      <c r="D58" s="63"/>
      <c r="E58" s="24">
        <f>E59</f>
        <v>55200</v>
      </c>
    </row>
    <row r="59" spans="1:5" ht="22.95" customHeight="1" thickBot="1" x14ac:dyDescent="0.35">
      <c r="A59" s="38" t="s">
        <v>20</v>
      </c>
      <c r="B59" s="39"/>
      <c r="C59" s="60" t="s">
        <v>48</v>
      </c>
      <c r="D59" s="61"/>
      <c r="E59" s="40">
        <v>55200</v>
      </c>
    </row>
    <row r="60" spans="1:5" s="13" customFormat="1" ht="64.2" customHeight="1" thickBot="1" x14ac:dyDescent="0.35">
      <c r="A60" s="36"/>
      <c r="B60" s="37"/>
      <c r="C60" s="67" t="s">
        <v>49</v>
      </c>
      <c r="D60" s="68"/>
      <c r="E60" s="24">
        <f>E61</f>
        <v>806000</v>
      </c>
    </row>
    <row r="61" spans="1:5" ht="28.95" customHeight="1" thickBot="1" x14ac:dyDescent="0.35">
      <c r="A61" s="38" t="s">
        <v>20</v>
      </c>
      <c r="B61" s="39"/>
      <c r="C61" s="60" t="s">
        <v>48</v>
      </c>
      <c r="D61" s="61"/>
      <c r="E61" s="40">
        <v>806000</v>
      </c>
    </row>
    <row r="62" spans="1:5" ht="66.599999999999994" customHeight="1" thickBot="1" x14ac:dyDescent="0.35">
      <c r="A62" s="38"/>
      <c r="B62" s="39"/>
      <c r="C62" s="62" t="s">
        <v>50</v>
      </c>
      <c r="D62" s="63"/>
      <c r="E62" s="43">
        <f>E63</f>
        <v>100000</v>
      </c>
    </row>
    <row r="63" spans="1:5" ht="28.95" customHeight="1" thickBot="1" x14ac:dyDescent="0.35">
      <c r="A63" s="38" t="s">
        <v>41</v>
      </c>
      <c r="B63" s="39"/>
      <c r="C63" s="60" t="s">
        <v>42</v>
      </c>
      <c r="D63" s="61"/>
      <c r="E63" s="40">
        <v>100000</v>
      </c>
    </row>
    <row r="64" spans="1:5" ht="46.2" customHeight="1" thickBot="1" x14ac:dyDescent="0.35">
      <c r="A64" s="36"/>
      <c r="B64" s="37"/>
      <c r="C64" s="62" t="s">
        <v>51</v>
      </c>
      <c r="D64" s="63"/>
      <c r="E64" s="24">
        <f>E65</f>
        <v>3250000</v>
      </c>
    </row>
    <row r="65" spans="1:5" ht="21.6" customHeight="1" thickBot="1" x14ac:dyDescent="0.35">
      <c r="A65" s="38" t="s">
        <v>52</v>
      </c>
      <c r="B65" s="39"/>
      <c r="C65" s="60" t="s">
        <v>53</v>
      </c>
      <c r="D65" s="61"/>
      <c r="E65" s="40">
        <v>3250000</v>
      </c>
    </row>
    <row r="66" spans="1:5" ht="43.2" customHeight="1" thickBot="1" x14ac:dyDescent="0.35">
      <c r="A66" s="38"/>
      <c r="B66" s="39"/>
      <c r="C66" s="62" t="s">
        <v>54</v>
      </c>
      <c r="D66" s="63"/>
      <c r="E66" s="24">
        <f>E67</f>
        <v>380508</v>
      </c>
    </row>
    <row r="67" spans="1:5" ht="23.4" customHeight="1" thickBot="1" x14ac:dyDescent="0.35">
      <c r="A67" s="38" t="s">
        <v>52</v>
      </c>
      <c r="B67" s="39"/>
      <c r="C67" s="60" t="s">
        <v>53</v>
      </c>
      <c r="D67" s="61"/>
      <c r="E67" s="40">
        <f>350000+30508</f>
        <v>380508</v>
      </c>
    </row>
    <row r="68" spans="1:5" ht="66" customHeight="1" thickBot="1" x14ac:dyDescent="0.35">
      <c r="A68" s="36" t="s">
        <v>55</v>
      </c>
      <c r="B68" s="37">
        <v>9800</v>
      </c>
      <c r="C68" s="69" t="s">
        <v>56</v>
      </c>
      <c r="D68" s="70"/>
      <c r="E68" s="24">
        <f>E69+E71+E73</f>
        <v>1478000</v>
      </c>
    </row>
    <row r="69" spans="1:5" ht="85.95" customHeight="1" thickBot="1" x14ac:dyDescent="0.35">
      <c r="A69" s="36"/>
      <c r="B69" s="37"/>
      <c r="C69" s="62" t="s">
        <v>64</v>
      </c>
      <c r="D69" s="63"/>
      <c r="E69" s="45">
        <f>E70</f>
        <v>400000</v>
      </c>
    </row>
    <row r="70" spans="1:5" ht="30" customHeight="1" thickBot="1" x14ac:dyDescent="0.35">
      <c r="A70" s="38" t="s">
        <v>57</v>
      </c>
      <c r="B70" s="39"/>
      <c r="C70" s="60" t="s">
        <v>12</v>
      </c>
      <c r="D70" s="61"/>
      <c r="E70" s="46">
        <v>400000</v>
      </c>
    </row>
    <row r="71" spans="1:5" ht="60.6" customHeight="1" thickBot="1" x14ac:dyDescent="0.35">
      <c r="A71" s="36"/>
      <c r="B71" s="37"/>
      <c r="C71" s="62" t="s">
        <v>58</v>
      </c>
      <c r="D71" s="63"/>
      <c r="E71" s="45">
        <f>E72</f>
        <v>578000</v>
      </c>
    </row>
    <row r="72" spans="1:5" ht="30" customHeight="1" thickBot="1" x14ac:dyDescent="0.35">
      <c r="A72" s="38" t="s">
        <v>57</v>
      </c>
      <c r="B72" s="39"/>
      <c r="C72" s="60" t="s">
        <v>12</v>
      </c>
      <c r="D72" s="61"/>
      <c r="E72" s="46">
        <v>578000</v>
      </c>
    </row>
    <row r="73" spans="1:5" ht="60" customHeight="1" thickBot="1" x14ac:dyDescent="0.35">
      <c r="A73" s="36"/>
      <c r="B73" s="37"/>
      <c r="C73" s="62" t="s">
        <v>59</v>
      </c>
      <c r="D73" s="63"/>
      <c r="E73" s="45">
        <f>E74</f>
        <v>500000</v>
      </c>
    </row>
    <row r="74" spans="1:5" ht="30" customHeight="1" thickBot="1" x14ac:dyDescent="0.35">
      <c r="A74" s="38" t="s">
        <v>57</v>
      </c>
      <c r="B74" s="39"/>
      <c r="C74" s="60" t="s">
        <v>12</v>
      </c>
      <c r="D74" s="61"/>
      <c r="E74" s="46">
        <v>500000</v>
      </c>
    </row>
    <row r="75" spans="1:5" s="13" customFormat="1" ht="23.4" customHeight="1" thickBot="1" x14ac:dyDescent="0.35">
      <c r="A75" s="54" t="s">
        <v>60</v>
      </c>
      <c r="B75" s="64"/>
      <c r="C75" s="64"/>
      <c r="D75" s="64"/>
      <c r="E75" s="55"/>
    </row>
    <row r="76" spans="1:5" s="13" customFormat="1" ht="21.6" customHeight="1" thickBot="1" x14ac:dyDescent="0.35">
      <c r="A76" s="36" t="s">
        <v>45</v>
      </c>
      <c r="B76" s="37">
        <v>9770</v>
      </c>
      <c r="C76" s="65" t="s">
        <v>46</v>
      </c>
      <c r="D76" s="66"/>
      <c r="E76" s="24">
        <f>E77</f>
        <v>1208900</v>
      </c>
    </row>
    <row r="77" spans="1:5" s="13" customFormat="1" ht="64.2" customHeight="1" thickBot="1" x14ac:dyDescent="0.35">
      <c r="A77" s="36"/>
      <c r="B77" s="37"/>
      <c r="C77" s="67" t="s">
        <v>49</v>
      </c>
      <c r="D77" s="68"/>
      <c r="E77" s="24">
        <f>E78</f>
        <v>1208900</v>
      </c>
    </row>
    <row r="78" spans="1:5" ht="28.95" customHeight="1" thickBot="1" x14ac:dyDescent="0.35">
      <c r="A78" s="38" t="s">
        <v>20</v>
      </c>
      <c r="B78" s="39"/>
      <c r="C78" s="60" t="s">
        <v>48</v>
      </c>
      <c r="D78" s="61"/>
      <c r="E78" s="40">
        <f>159036.02+1049863.98</f>
        <v>1208900</v>
      </c>
    </row>
    <row r="79" spans="1:5" ht="61.2" customHeight="1" thickBot="1" x14ac:dyDescent="0.35">
      <c r="A79" s="36" t="s">
        <v>55</v>
      </c>
      <c r="B79" s="37">
        <v>9800</v>
      </c>
      <c r="C79" s="69" t="s">
        <v>56</v>
      </c>
      <c r="D79" s="70"/>
      <c r="E79" s="24">
        <f>E80</f>
        <v>22000</v>
      </c>
    </row>
    <row r="80" spans="1:5" ht="64.2" customHeight="1" thickBot="1" x14ac:dyDescent="0.35">
      <c r="A80" s="36"/>
      <c r="B80" s="37"/>
      <c r="C80" s="62" t="s">
        <v>58</v>
      </c>
      <c r="D80" s="63"/>
      <c r="E80" s="45">
        <f>E81</f>
        <v>22000</v>
      </c>
    </row>
    <row r="81" spans="1:6" ht="28.95" customHeight="1" thickBot="1" x14ac:dyDescent="0.35">
      <c r="A81" s="38" t="s">
        <v>57</v>
      </c>
      <c r="B81" s="39"/>
      <c r="C81" s="60" t="s">
        <v>12</v>
      </c>
      <c r="D81" s="61"/>
      <c r="E81" s="46">
        <v>22000</v>
      </c>
    </row>
    <row r="82" spans="1:6" ht="14.4" customHeight="1" thickBot="1" x14ac:dyDescent="0.35">
      <c r="A82" s="16"/>
      <c r="B82" s="39"/>
      <c r="C82" s="47"/>
      <c r="D82" s="48"/>
      <c r="E82" s="40"/>
    </row>
    <row r="83" spans="1:6" s="13" customFormat="1" ht="25.2" customHeight="1" thickBot="1" x14ac:dyDescent="0.35">
      <c r="A83" s="49" t="s">
        <v>28</v>
      </c>
      <c r="B83" s="50" t="s">
        <v>28</v>
      </c>
      <c r="C83" s="54" t="s">
        <v>29</v>
      </c>
      <c r="D83" s="55"/>
      <c r="E83" s="24">
        <f>E84+E85</f>
        <v>7597008</v>
      </c>
      <c r="F83" s="30"/>
    </row>
    <row r="84" spans="1:6" ht="18.600000000000001" thickBot="1" x14ac:dyDescent="0.35">
      <c r="A84" s="33" t="s">
        <v>28</v>
      </c>
      <c r="B84" s="34" t="s">
        <v>28</v>
      </c>
      <c r="C84" s="56" t="s">
        <v>30</v>
      </c>
      <c r="D84" s="57"/>
      <c r="E84" s="40">
        <f>E50+E57+E68</f>
        <v>6366108</v>
      </c>
      <c r="F84" s="30"/>
    </row>
    <row r="85" spans="1:6" ht="23.4" customHeight="1" thickBot="1" x14ac:dyDescent="0.35">
      <c r="A85" s="33" t="s">
        <v>28</v>
      </c>
      <c r="B85" s="34" t="s">
        <v>28</v>
      </c>
      <c r="C85" s="56" t="s">
        <v>31</v>
      </c>
      <c r="D85" s="57"/>
      <c r="E85" s="40">
        <f>E76+E79</f>
        <v>1230900</v>
      </c>
      <c r="F85" s="30"/>
    </row>
    <row r="86" spans="1:6" ht="18" x14ac:dyDescent="0.3">
      <c r="A86" s="51"/>
      <c r="B86" s="51"/>
    </row>
    <row r="89" spans="1:6" ht="18" x14ac:dyDescent="0.35">
      <c r="A89" s="52" t="s">
        <v>61</v>
      </c>
      <c r="B89" s="53"/>
      <c r="C89" s="53"/>
      <c r="D89" s="58" t="s">
        <v>62</v>
      </c>
      <c r="E89" s="58"/>
    </row>
    <row r="91" spans="1:6" ht="54" customHeight="1" x14ac:dyDescent="0.3"/>
    <row r="93" spans="1:6" ht="15.6" x14ac:dyDescent="0.3">
      <c r="A93" s="59"/>
      <c r="B93" s="59"/>
      <c r="C93" s="59"/>
      <c r="D93" s="59"/>
      <c r="E93" s="59"/>
    </row>
  </sheetData>
  <mergeCells count="77">
    <mergeCell ref="B20:D20"/>
    <mergeCell ref="A6:E6"/>
    <mergeCell ref="A7:E7"/>
    <mergeCell ref="A8:E8"/>
    <mergeCell ref="A10:E10"/>
    <mergeCell ref="B13:D13"/>
    <mergeCell ref="B14:D14"/>
    <mergeCell ref="A15:E15"/>
    <mergeCell ref="B16:D16"/>
    <mergeCell ref="B17:D17"/>
    <mergeCell ref="B18:D18"/>
    <mergeCell ref="B19:D19"/>
    <mergeCell ref="B32:D32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44:D44"/>
    <mergeCell ref="B33:D33"/>
    <mergeCell ref="B34:D34"/>
    <mergeCell ref="B35:D35"/>
    <mergeCell ref="B36:D36"/>
    <mergeCell ref="B37:D37"/>
    <mergeCell ref="B38:D38"/>
    <mergeCell ref="A39:E39"/>
    <mergeCell ref="B40:D40"/>
    <mergeCell ref="B41:D41"/>
    <mergeCell ref="B42:D42"/>
    <mergeCell ref="B43:D43"/>
    <mergeCell ref="C57:D57"/>
    <mergeCell ref="A45:E45"/>
    <mergeCell ref="C47:D47"/>
    <mergeCell ref="C48:D48"/>
    <mergeCell ref="A49:E49"/>
    <mergeCell ref="C50:D50"/>
    <mergeCell ref="C51:D51"/>
    <mergeCell ref="C52:D52"/>
    <mergeCell ref="C53:D53"/>
    <mergeCell ref="C54:D54"/>
    <mergeCell ref="C55:D55"/>
    <mergeCell ref="C56:D56"/>
    <mergeCell ref="C69:D69"/>
    <mergeCell ref="C58:D58"/>
    <mergeCell ref="C59:D59"/>
    <mergeCell ref="C60:D60"/>
    <mergeCell ref="C61:D61"/>
    <mergeCell ref="C62:D62"/>
    <mergeCell ref="C63:D63"/>
    <mergeCell ref="C64:D64"/>
    <mergeCell ref="C65:D65"/>
    <mergeCell ref="C66:D66"/>
    <mergeCell ref="C67:D67"/>
    <mergeCell ref="C68:D68"/>
    <mergeCell ref="C81:D81"/>
    <mergeCell ref="C70:D70"/>
    <mergeCell ref="C71:D71"/>
    <mergeCell ref="C72:D72"/>
    <mergeCell ref="C73:D73"/>
    <mergeCell ref="C74:D74"/>
    <mergeCell ref="A75:E75"/>
    <mergeCell ref="C76:D76"/>
    <mergeCell ref="C77:D77"/>
    <mergeCell ref="C78:D78"/>
    <mergeCell ref="C79:D79"/>
    <mergeCell ref="C80:D80"/>
    <mergeCell ref="C83:D83"/>
    <mergeCell ref="C84:D84"/>
    <mergeCell ref="C85:D85"/>
    <mergeCell ref="D89:E89"/>
    <mergeCell ref="A93:E93"/>
  </mergeCells>
  <pageMargins left="1.1811023622047245" right="0.39370078740157483" top="0.78740157480314965" bottom="0.78740157480314965" header="0" footer="0"/>
  <pageSetup paperSize="9" scale="66" orientation="portrait" verticalDpi="0" r:id="rId1"/>
  <headerFooter differentFirst="1">
    <oddHeader>&amp;C
&amp;P&amp;R
Продовження додатка 4</oddHeader>
  </headerFooter>
  <rowBreaks count="1" manualBreakCount="1">
    <brk id="74" max="4" man="1"/>
  </rowBreaks>
  <colBreaks count="1" manualBreakCount="1">
    <brk id="5" max="9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сесія 17.04 №-58</vt:lpstr>
      <vt:lpstr>'сесія 17.04 №-58'!Заголовки_для_друку</vt:lpstr>
      <vt:lpstr>'сесія 17.04 №-58'!Область_друку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2025-04-17T11:42:22Z</cp:lastPrinted>
  <dcterms:created xsi:type="dcterms:W3CDTF">2025-04-14T08:35:43Z</dcterms:created>
  <dcterms:modified xsi:type="dcterms:W3CDTF">2025-04-17T12:35:03Z</dcterms:modified>
</cp:coreProperties>
</file>