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 рік\05 РОЗПОРЯДЖЕННЯ\03 Розп. №5д від 13.01.2025 Доплата педагогам\"/>
    </mc:Choice>
  </mc:AlternateContent>
  <xr:revisionPtr revIDLastSave="0" documentId="13_ncr:1_{895FF06A-F6DD-4333-9124-7846C0780DC5}" xr6:coauthVersionLast="38" xr6:coauthVersionMax="38" xr10:uidLastSave="{00000000-0000-0000-0000-000000000000}"/>
  <bookViews>
    <workbookView xWindow="0" yWindow="0" windowWidth="23040" windowHeight="8796" xr2:uid="{5E3FE42A-7CF0-4064-95E0-2F8C887E5AF4}"/>
  </bookViews>
  <sheets>
    <sheet name="розп 13.01.25 №5д" sheetId="1" r:id="rId1"/>
  </sheets>
  <externalReferences>
    <externalReference r:id="rId2"/>
  </externalReferences>
  <definedNames>
    <definedName name="_xlnm.Print_Titles" localSheetId="0">'розп 13.01.25 №5д'!$43:$44</definedName>
    <definedName name="_xlnm.Print_Area" localSheetId="0">'розп 13.01.25 №5д'!$A$1:$E$71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E56" i="1" l="1"/>
  <c r="E54" i="1"/>
  <c r="E52" i="1"/>
  <c r="E49" i="1"/>
  <c r="E47" i="1"/>
  <c r="E40" i="1"/>
  <c r="E34" i="1"/>
  <c r="E33" i="1"/>
  <c r="E32" i="1"/>
  <c r="E31" i="1"/>
  <c r="E29" i="1"/>
  <c r="E28" i="1" s="1"/>
  <c r="E26" i="1"/>
  <c r="E24" i="1"/>
  <c r="E22" i="1"/>
  <c r="E20" i="1"/>
  <c r="E18" i="1"/>
  <c r="E16" i="1"/>
  <c r="E46" i="1" l="1"/>
  <c r="F39" i="1"/>
  <c r="E51" i="1"/>
  <c r="E62" i="1" s="1"/>
  <c r="E61" i="1" s="1"/>
  <c r="E38" i="1"/>
  <c r="F38" i="1" s="1"/>
</calcChain>
</file>

<file path=xl/sharedStrings.xml><?xml version="1.0" encoding="utf-8"?>
<sst xmlns="http://schemas.openxmlformats.org/spreadsheetml/2006/main" count="79" uniqueCount="54">
  <si>
    <t>Додаток 3</t>
  </si>
  <si>
    <t xml:space="preserve">до розпорядження сільського голови </t>
  </si>
  <si>
    <t>Міжбюджетні трансферти на 2025 рік</t>
  </si>
  <si>
    <t>0455900000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</si>
  <si>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</si>
  <si>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</si>
  <si>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(грн)</t>
  </si>
  <si>
    <t>Код Класифікації доходу бюджету /Код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</si>
  <si>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</si>
  <si>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</si>
  <si>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</si>
  <si>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Базова дотація</t>
  </si>
  <si>
    <t>Державний бюджет</t>
  </si>
  <si>
    <t>Освітня субвенція з державного бюджету місцевим бюджетам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</si>
  <si>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</si>
  <si>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</si>
  <si>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</si>
  <si>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Інші субвенції з місцевого бюджету</t>
  </si>
  <si>
    <t xml:space="preserve">на пільгове медичне обслуговування осіб, які постраждали внаслідок Чорнобильської катастрофи </t>
  </si>
  <si>
    <t>0410000000</t>
  </si>
  <si>
    <t>Обласний бюджет Дніпропетровської  області</t>
  </si>
  <si>
    <t>на фінансову допомогу для евакуації дітей, які перебувають на первинному обліку в службі у справах дітей Перещепинської міської ради, з Туреччини та довлаштування їх до дитячого будинку сімейного типу Коваль Неля Олександрівна та Коваль Василь Миколайович як нових вихованців та створення належних умов  для проживання, навчання, виховання дітей</t>
  </si>
  <si>
    <t>0455800000</t>
  </si>
  <si>
    <t>Бюджет Перещепинської міської ради</t>
  </si>
  <si>
    <t>на фінансову допомогу для евакуації дітей, які перебувають на первинному обліку в службі у справах дітей Перещепинської міської ради, з Туреччини та довлаштування їх до дитячого будинку сімейного типу Гудзяк Людмила Олександрівна та Гудзяк Олег Олександрович як нових вихованців та створення належних умов  для проживання, навчання, виховання дітей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</si>
  <si>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</si>
  <si>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</si>
  <si>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</si>
  <si>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</si>
  <si>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</si>
  <si>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</si>
  <si>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</si>
  <si>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</si>
  <si>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</si>
  <si>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</si>
  <si>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І. Трансферти із загального фонду бюджету</t>
  </si>
  <si>
    <t>3719150</t>
  </si>
  <si>
    <t xml:space="preserve">Інші дотації з місцевого бюджету </t>
  </si>
  <si>
    <t>на утримання КУ "Самарівський районний трудовий архів"</t>
  </si>
  <si>
    <t>0431020000</t>
  </si>
  <si>
    <t>Районний бюджет Новомосковського району</t>
  </si>
  <si>
    <t xml:space="preserve">на фінансову підтримку Новомосковського районного фізкультурно-спортивного товариства “Колос” </t>
  </si>
  <si>
    <t>0119770</t>
  </si>
  <si>
    <t xml:space="preserve">Інші субвенції з місцевого бюджету </t>
  </si>
  <si>
    <t>на забезпечення виконання заходів Програми створення та використання матеріальних резервів для запобігання і ліквідації наслідків надзвичайних ситуацій у Дніпропетровській області на 2023-2027 роки</t>
  </si>
  <si>
    <t>Обласний бюджет Дніпропетровської області</t>
  </si>
  <si>
    <t>на утримання суб'єкту співробітництва в частині оплати комунальних послуг та енергоносіїв</t>
  </si>
  <si>
    <t>0457500000</t>
  </si>
  <si>
    <t>Бюджет Губиниської селищної територіальної громади</t>
  </si>
  <si>
    <t>на проведення медичного огляду  працівників бюджетної сфери Піщанської СТГ</t>
  </si>
  <si>
    <t>ІІ. Трансферти із спеціального фонду бюджету</t>
  </si>
  <si>
    <t>Начальник фінансово-економічного відділу Піщанської сільської ради</t>
  </si>
  <si>
    <t>Наталія ШЕЛЄГОВА</t>
  </si>
  <si>
    <t xml:space="preserve">від 13.01.2025 № 5/д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</si>
</sst>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i/>
      <sz val="10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 applyAlignment="1">
      <alignment horizontal="left" vertical="center" indent="15"/>
    </xf>
    <xf numFmtId="0" fontId="3" fillId="0" borderId="0" xfId="0" applyFont="1"/>
    <xf numFmtId="3" fontId="4" fillId="0" borderId="0" xfId="0" applyNumberFormat="1" applyFont="1" applyAlignment="1">
      <alignment horizontal="right"/>
    </xf>
    <xf numFmtId="0" fontId="3" fillId="2" borderId="0" xfId="0" applyFont="1" applyFill="1"/>
    <xf numFmtId="3" fontId="0" fillId="0" borderId="0" xfId="0" applyNumberFormat="1" applyAlignment="1">
      <alignment horizontal="right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5" fillId="0" borderId="0" xfId="0" applyFont="1" applyAlignment="1">
      <alignment horizontal="left" vertical="center" indent="5"/>
    </xf>
    <xf numFmtId="0" fontId="7" fillId="0" borderId="0" xfId="0" applyFont="1" applyAlignment="1">
      <alignment horizontal="right" vertical="center"/>
    </xf>
    <xf numFmtId="3" fontId="7" fillId="0" borderId="0" xfId="0" applyNumberFormat="1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5" fillId="0" borderId="5" xfId="0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4" fontId="10" fillId="0" borderId="4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horizontal="center" vertical="center" wrapText="1"/>
    </xf>
    <xf numFmtId="4" fontId="5" fillId="0" borderId="8" xfId="0" applyNumberFormat="1" applyFont="1" applyBorder="1" applyAlignment="1">
      <alignment horizontal="right" vertical="center" wrapText="1"/>
    </xf>
    <xf numFmtId="4" fontId="2" fillId="0" borderId="9" xfId="0" applyNumberFormat="1" applyFont="1" applyBorder="1" applyAlignment="1">
      <alignment horizontal="right" vertical="center" wrapText="1"/>
    </xf>
    <xf numFmtId="4" fontId="5" fillId="0" borderId="9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right" vertical="center" wrapText="1"/>
    </xf>
    <xf numFmtId="4" fontId="1" fillId="0" borderId="0" xfId="0" applyNumberFormat="1" applyFont="1"/>
    <xf numFmtId="4" fontId="2" fillId="0" borderId="12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3" fontId="7" fillId="0" borderId="8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right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right" vertical="center" wrapText="1"/>
    </xf>
    <xf numFmtId="0" fontId="12" fillId="0" borderId="0" xfId="0" applyFont="1"/>
    <xf numFmtId="4" fontId="5" fillId="0" borderId="8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indent="4"/>
    </xf>
    <xf numFmtId="0" fontId="14" fillId="2" borderId="0" xfId="0" applyFont="1" applyFill="1" applyAlignment="1">
      <alignment horizontal="left"/>
    </xf>
    <xf numFmtId="0" fontId="15" fillId="2" borderId="0" xfId="0" applyFont="1" applyFill="1"/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1" fillId="0" borderId="2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1" fillId="2" borderId="2" xfId="0" applyFont="1" applyFill="1" applyBorder="1" applyAlignment="1">
      <alignment vertical="center" wrapText="1"/>
    </xf>
    <xf numFmtId="0" fontId="11" fillId="2" borderId="4" xfId="0" applyFont="1" applyFill="1" applyBorder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4" fillId="2" borderId="0" xfId="0" applyFont="1" applyFill="1" applyAlignment="1">
      <alignment horizontal="righ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%20&#1088;&#1110;&#1082;/04%20&#1056;&#1030;&#1064;&#1045;&#1053;&#1053;&#1071;/&#1057;&#1077;&#1089;&#1110;&#1103;/&#1041;&#1070;&#1044;&#1046;&#1045;&#1058;/&#1047;&#1084;&#1110;&#1085;&#1080;%20&#1076;&#1086;%20&#1044;&#1086;&#1076;&#1072;&#1090;&#1082;&#1091;%2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сія 12.12.24 №24-53"/>
      <sheetName val="розп 06.01.25 №4д"/>
      <sheetName val="розп 13.01.25 №5д"/>
      <sheetName val="сесія"/>
    </sheetNames>
    <sheetDataSet>
      <sheetData sheetId="0" refreshError="1"/>
      <sheetData sheetId="1">
        <row r="36">
          <cell r="E36">
            <v>36379882</v>
          </cell>
        </row>
        <row r="37">
          <cell r="E37">
            <v>36379882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13BB7-5375-4A84-9ED7-336AE2D58E70}">
  <dimension ref="A1:F71"/>
  <sheetViews>
    <sheetView tabSelected="1" view="pageBreakPreview" zoomScale="60" zoomScaleNormal="100" workbookViewId="0">
      <selection activeCell="B23" sqref="B23:D23"/>
    </sheetView>
  </sheetViews>
  <sheetFormatPr defaultRowHeight="13.8" x14ac:dyDescent="0.3"/>
  <cols>
    <col min="1" max="1" width="26.33203125" customWidth="1"/>
    <col min="2" max="2" width="23.109375" customWidth="1"/>
    <col min="3" max="3" width="52.6640625" customWidth="1"/>
    <col min="4" max="4" width="23" customWidth="1"/>
    <col min="5" max="5" width="19.33203125" style="5" customWidth="1"/>
    <col min="6" max="6" width="11.33203125" bestFit="1" customWidth="1"/>
  </cols>
  <sheetData>
    <row r="1" spans="1:5" ht="18" x14ac:dyDescent="0.3">
      <c r="A1" s="1"/>
      <c r="B1" s="1"/>
      <c r="D1" s="2" t="s">
        <v>0</v>
      </c>
      <c r="E1" s="3"/>
    </row>
    <row r="2" spans="1:5" ht="18" x14ac:dyDescent="0.3">
      <c r="A2" s="1"/>
      <c r="B2" s="1"/>
      <c r="D2" s="4" t="s">
        <v>1</v>
      </c>
      <c r="E2" s="3"/>
    </row>
    <row r="3" spans="1:5" ht="18" x14ac:dyDescent="0.3">
      <c r="A3" s="1"/>
      <c r="B3" s="1"/>
      <c r="D3" s="4" t="s">
        <v>53</v>
      </c>
      <c r="E3" s="3"/>
    </row>
    <row r="4" spans="1:5" ht="18" x14ac:dyDescent="0.3">
      <c r="A4" s="1"/>
      <c r="B4" s="1"/>
    </row>
    <row r="5" spans="1:5" ht="18" x14ac:dyDescent="0.3">
      <c r="A5" s="6"/>
      <c r="B5" s="6"/>
    </row>
    <row r="6" spans="1:5" ht="24" customHeight="1" x14ac:dyDescent="0.3">
      <c r="A6" s="56" t="s">
        <v>2</v>
      </c>
      <c r="B6" s="56"/>
      <c r="C6" s="56"/>
      <c r="D6" s="56"/>
      <c r="E6" s="56"/>
    </row>
    <row r="7" spans="1:5" ht="18" x14ac:dyDescent="0.3">
      <c r="A7" s="57" t="s">
        <v>3</v>
      </c>
      <c r="B7" s="57"/>
      <c r="C7" s="57"/>
      <c r="D7" s="57"/>
      <c r="E7" s="57"/>
    </row>
    <row r="8" spans="1:5" ht="15.6" x14ac:dyDescent="0.3">
      <c r="A8" s="58" t="s">
        <v>4</v>
      </c>
      <c r="B8" s="58"/>
      <c r="C8" s="58"/>
      <c r="D8" s="58"/>
      <c r="E8" s="58"/>
    </row>
    <row r="9" spans="1:5" x14ac:dyDescent="0.3">
      <c r="A9" s="7"/>
      <c r="B9" s="7"/>
    </row>
    <row r="10" spans="1:5" ht="17.399999999999999" x14ac:dyDescent="0.3">
      <c r="A10" s="56" t="s">
        <v>5</v>
      </c>
      <c r="B10" s="56"/>
      <c r="C10" s="56"/>
      <c r="D10" s="56"/>
      <c r="E10" s="56"/>
    </row>
    <row r="11" spans="1:5" ht="8.25" customHeight="1" x14ac:dyDescent="0.3">
      <c r="A11" s="8"/>
      <c r="B11" s="8"/>
    </row>
    <row r="12" spans="1:5" ht="16.2" thickBot="1" x14ac:dyDescent="0.35">
      <c r="A12" s="9"/>
      <c r="B12" s="9"/>
      <c r="C12" s="9"/>
      <c r="D12" s="9"/>
      <c r="E12" s="10" t="s">
        <v>6</v>
      </c>
    </row>
    <row r="13" spans="1:5" ht="51.75" customHeight="1" thickBot="1" x14ac:dyDescent="0.35">
      <c r="A13" s="11" t="s">
        <v>7</v>
      </c>
      <c r="B13" s="59" t="s">
        <v>8</v>
      </c>
      <c r="C13" s="60"/>
      <c r="D13" s="61"/>
      <c r="E13" s="12" t="s">
        <v>9</v>
      </c>
    </row>
    <row r="14" spans="1:5" ht="21.75" customHeight="1" thickBot="1" x14ac:dyDescent="0.35">
      <c r="A14" s="11">
        <v>1</v>
      </c>
      <c r="B14" s="59">
        <v>2</v>
      </c>
      <c r="C14" s="60"/>
      <c r="D14" s="61"/>
      <c r="E14" s="12">
        <v>3</v>
      </c>
    </row>
    <row r="15" spans="1:5" s="13" customFormat="1" ht="27" customHeight="1" thickBot="1" x14ac:dyDescent="0.35">
      <c r="A15" s="62" t="s">
        <v>10</v>
      </c>
      <c r="B15" s="63"/>
      <c r="C15" s="63"/>
      <c r="D15" s="63"/>
      <c r="E15" s="64"/>
    </row>
    <row r="16" spans="1:5" s="13" customFormat="1" ht="63" hidden="1" customHeight="1" thickBot="1" x14ac:dyDescent="0.35">
      <c r="A16" s="14">
        <v>41020100</v>
      </c>
      <c r="B16" s="53" t="s">
        <v>11</v>
      </c>
      <c r="C16" s="54"/>
      <c r="D16" s="55"/>
      <c r="E16" s="15">
        <f>E17</f>
        <v>0</v>
      </c>
    </row>
    <row r="17" spans="1:5" ht="63" hidden="1" customHeight="1" thickBot="1" x14ac:dyDescent="0.35">
      <c r="A17" s="16">
        <v>99000000000</v>
      </c>
      <c r="B17" s="65" t="s">
        <v>12</v>
      </c>
      <c r="C17" s="66"/>
      <c r="D17" s="67"/>
      <c r="E17" s="17"/>
    </row>
    <row r="18" spans="1:5" s="13" customFormat="1" ht="63" hidden="1" customHeight="1" thickBot="1" x14ac:dyDescent="0.35">
      <c r="A18" s="14">
        <v>41033900</v>
      </c>
      <c r="B18" s="53" t="s">
        <v>13</v>
      </c>
      <c r="C18" s="54"/>
      <c r="D18" s="55"/>
      <c r="E18" s="15">
        <f>E19</f>
        <v>0</v>
      </c>
    </row>
    <row r="19" spans="1:5" ht="63" hidden="1" customHeight="1" thickBot="1" x14ac:dyDescent="0.35">
      <c r="A19" s="16">
        <v>99000000000</v>
      </c>
      <c r="B19" s="65" t="s">
        <v>12</v>
      </c>
      <c r="C19" s="66"/>
      <c r="D19" s="67"/>
      <c r="E19" s="17"/>
    </row>
    <row r="20" spans="1:5" s="13" customFormat="1" ht="63" hidden="1" customHeight="1" thickBot="1" x14ac:dyDescent="0.35">
      <c r="A20" s="14">
        <v>41033300</v>
      </c>
      <c r="B20" s="53" t="s">
        <v>14</v>
      </c>
      <c r="C20" s="54"/>
      <c r="D20" s="55"/>
      <c r="E20" s="15">
        <f>E21</f>
        <v>0</v>
      </c>
    </row>
    <row r="21" spans="1:5" ht="63" hidden="1" customHeight="1" thickBot="1" x14ac:dyDescent="0.35">
      <c r="A21" s="16">
        <v>9900000000</v>
      </c>
      <c r="B21" s="65" t="s">
        <v>12</v>
      </c>
      <c r="C21" s="66"/>
      <c r="D21" s="67"/>
      <c r="E21" s="17">
        <v>0</v>
      </c>
    </row>
    <row r="22" spans="1:5" ht="28.95" customHeight="1" thickBot="1" x14ac:dyDescent="0.35">
      <c r="A22" s="14">
        <v>41033900</v>
      </c>
      <c r="B22" s="53" t="s">
        <v>13</v>
      </c>
      <c r="C22" s="54"/>
      <c r="D22" s="55"/>
      <c r="E22" s="18">
        <f>E23</f>
        <v>36196200</v>
      </c>
    </row>
    <row r="23" spans="1:5" ht="28.95" customHeight="1" thickBot="1" x14ac:dyDescent="0.35">
      <c r="A23" s="16">
        <v>9900000000</v>
      </c>
      <c r="B23" s="65" t="s">
        <v>12</v>
      </c>
      <c r="C23" s="66"/>
      <c r="D23" s="67"/>
      <c r="E23" s="19">
        <v>36196200</v>
      </c>
    </row>
    <row r="24" spans="1:5" ht="40.799999999999997" customHeight="1" thickBot="1" x14ac:dyDescent="0.35">
      <c r="A24" s="14">
        <v>41035400</v>
      </c>
      <c r="B24" s="53" t="s">
        <v>15</v>
      </c>
      <c r="C24" s="54"/>
      <c r="D24" s="55"/>
      <c r="E24" s="18">
        <f>E25</f>
        <v>161400</v>
      </c>
    </row>
    <row r="25" spans="1:5" ht="28.95" customHeight="1" thickBot="1" x14ac:dyDescent="0.35">
      <c r="A25" s="16">
        <v>9900000000</v>
      </c>
      <c r="B25" s="65" t="s">
        <v>12</v>
      </c>
      <c r="C25" s="66"/>
      <c r="D25" s="67"/>
      <c r="E25" s="19">
        <v>161400</v>
      </c>
    </row>
    <row r="26" spans="1:5" ht="46.2" customHeight="1" thickBot="1" x14ac:dyDescent="0.35">
      <c r="A26" s="14">
        <v>41036300</v>
      </c>
      <c r="B26" s="53" t="s">
        <v>16</v>
      </c>
      <c r="C26" s="54"/>
      <c r="D26" s="55"/>
      <c r="E26" s="18">
        <f>E27</f>
        <v>2232800</v>
      </c>
    </row>
    <row r="27" spans="1:5" ht="28.95" customHeight="1" thickBot="1" x14ac:dyDescent="0.35">
      <c r="A27" s="16">
        <v>9900000000</v>
      </c>
      <c r="B27" s="65" t="s">
        <v>12</v>
      </c>
      <c r="C27" s="66"/>
      <c r="D27" s="67"/>
      <c r="E27" s="19">
        <v>2232800</v>
      </c>
    </row>
    <row r="28" spans="1:5" s="13" customFormat="1" ht="28.95" customHeight="1" thickBot="1" x14ac:dyDescent="0.35">
      <c r="A28" s="14">
        <v>41053900</v>
      </c>
      <c r="B28" s="53" t="s">
        <v>17</v>
      </c>
      <c r="C28" s="54"/>
      <c r="D28" s="55"/>
      <c r="E28" s="18">
        <f>E29</f>
        <v>22282</v>
      </c>
    </row>
    <row r="29" spans="1:5" s="13" customFormat="1" ht="47.25" customHeight="1" thickBot="1" x14ac:dyDescent="0.35">
      <c r="A29" s="20"/>
      <c r="B29" s="68" t="s">
        <v>18</v>
      </c>
      <c r="C29" s="69"/>
      <c r="D29" s="70"/>
      <c r="E29" s="18">
        <f>E30</f>
        <v>22282</v>
      </c>
    </row>
    <row r="30" spans="1:5" ht="28.95" customHeight="1" thickBot="1" x14ac:dyDescent="0.35">
      <c r="A30" s="21" t="s">
        <v>19</v>
      </c>
      <c r="B30" s="66" t="s">
        <v>20</v>
      </c>
      <c r="C30" s="66"/>
      <c r="D30" s="67"/>
      <c r="E30" s="22">
        <v>22282</v>
      </c>
    </row>
    <row r="31" spans="1:5" ht="63" hidden="1" customHeight="1" thickBot="1" x14ac:dyDescent="0.35">
      <c r="A31" s="23"/>
      <c r="B31" s="69" t="s">
        <v>21</v>
      </c>
      <c r="C31" s="69"/>
      <c r="D31" s="70"/>
      <c r="E31" s="24">
        <f>E32</f>
        <v>0</v>
      </c>
    </row>
    <row r="32" spans="1:5" ht="63" hidden="1" customHeight="1" thickBot="1" x14ac:dyDescent="0.35">
      <c r="A32" s="21" t="s">
        <v>22</v>
      </c>
      <c r="B32" s="66" t="s">
        <v>23</v>
      </c>
      <c r="C32" s="66"/>
      <c r="D32" s="67"/>
      <c r="E32" s="25">
        <f>73000-73000</f>
        <v>0</v>
      </c>
    </row>
    <row r="33" spans="1:6" ht="63" hidden="1" customHeight="1" thickBot="1" x14ac:dyDescent="0.35">
      <c r="A33" s="23"/>
      <c r="B33" s="69" t="s">
        <v>24</v>
      </c>
      <c r="C33" s="69"/>
      <c r="D33" s="70"/>
      <c r="E33" s="26">
        <f>E34</f>
        <v>0</v>
      </c>
    </row>
    <row r="34" spans="1:6" ht="63" hidden="1" customHeight="1" thickBot="1" x14ac:dyDescent="0.35">
      <c r="A34" s="21" t="s">
        <v>22</v>
      </c>
      <c r="B34" s="66" t="s">
        <v>23</v>
      </c>
      <c r="C34" s="66"/>
      <c r="D34" s="67"/>
      <c r="E34" s="27">
        <f>57000-57000</f>
        <v>0</v>
      </c>
    </row>
    <row r="35" spans="1:6" s="13" customFormat="1" ht="24" customHeight="1" thickBot="1" x14ac:dyDescent="0.35">
      <c r="A35" s="71" t="s">
        <v>25</v>
      </c>
      <c r="B35" s="72"/>
      <c r="C35" s="72"/>
      <c r="D35" s="72"/>
      <c r="E35" s="73"/>
    </row>
    <row r="36" spans="1:6" s="13" customFormat="1" ht="22.8" customHeight="1" thickBot="1" x14ac:dyDescent="0.35">
      <c r="A36" s="14"/>
      <c r="B36" s="53"/>
      <c r="C36" s="54"/>
      <c r="D36" s="55"/>
      <c r="E36" s="18"/>
    </row>
    <row r="37" spans="1:6" ht="12" customHeight="1" thickBot="1" x14ac:dyDescent="0.35">
      <c r="A37" s="28"/>
      <c r="B37" s="74"/>
      <c r="C37" s="75"/>
      <c r="D37" s="76"/>
      <c r="E37" s="29"/>
    </row>
    <row r="38" spans="1:6" s="13" customFormat="1" ht="26.4" customHeight="1" thickBot="1" x14ac:dyDescent="0.35">
      <c r="A38" s="14" t="s">
        <v>26</v>
      </c>
      <c r="B38" s="62" t="s">
        <v>27</v>
      </c>
      <c r="C38" s="63"/>
      <c r="D38" s="64"/>
      <c r="E38" s="18">
        <f>SUM(E39:E40)</f>
        <v>38612682</v>
      </c>
      <c r="F38" s="30">
        <f>E38-'[1]розп 06.01.25 №4д'!E36</f>
        <v>2232800</v>
      </c>
    </row>
    <row r="39" spans="1:6" ht="26.4" customHeight="1" thickBot="1" x14ac:dyDescent="0.35">
      <c r="A39" s="16" t="s">
        <v>26</v>
      </c>
      <c r="B39" s="74" t="s">
        <v>28</v>
      </c>
      <c r="C39" s="75"/>
      <c r="D39" s="76"/>
      <c r="E39" s="31">
        <f>E22+E28+E24+E26</f>
        <v>38612682</v>
      </c>
      <c r="F39" s="30">
        <f>E39-'[1]розп 06.01.25 №4д'!E37</f>
        <v>2232800</v>
      </c>
    </row>
    <row r="40" spans="1:6" ht="26.4" customHeight="1" thickBot="1" x14ac:dyDescent="0.35">
      <c r="A40" s="16" t="s">
        <v>26</v>
      </c>
      <c r="B40" s="74" t="s">
        <v>29</v>
      </c>
      <c r="C40" s="75"/>
      <c r="D40" s="76"/>
      <c r="E40" s="32">
        <f>E36</f>
        <v>0</v>
      </c>
      <c r="F40" s="30"/>
    </row>
    <row r="41" spans="1:6" ht="35.25" customHeight="1" x14ac:dyDescent="0.3">
      <c r="A41" s="77" t="s">
        <v>30</v>
      </c>
      <c r="B41" s="77"/>
      <c r="C41" s="77"/>
      <c r="D41" s="77"/>
      <c r="E41" s="77"/>
    </row>
    <row r="42" spans="1:6" ht="16.2" thickBot="1" x14ac:dyDescent="0.35">
      <c r="A42" s="9"/>
      <c r="B42" s="9"/>
      <c r="C42" s="9"/>
      <c r="D42" s="9"/>
      <c r="E42" s="10" t="s">
        <v>31</v>
      </c>
    </row>
    <row r="43" spans="1:6" ht="94.95" customHeight="1" thickBot="1" x14ac:dyDescent="0.35">
      <c r="A43" s="11" t="s">
        <v>32</v>
      </c>
      <c r="B43" s="11" t="s">
        <v>33</v>
      </c>
      <c r="C43" s="59" t="s">
        <v>34</v>
      </c>
      <c r="D43" s="61"/>
      <c r="E43" s="12" t="s">
        <v>9</v>
      </c>
    </row>
    <row r="44" spans="1:6" ht="16.2" thickBot="1" x14ac:dyDescent="0.35">
      <c r="A44" s="33">
        <v>1</v>
      </c>
      <c r="B44" s="34">
        <v>2</v>
      </c>
      <c r="C44" s="59">
        <v>3</v>
      </c>
      <c r="D44" s="61"/>
      <c r="E44" s="35">
        <v>4</v>
      </c>
    </row>
    <row r="45" spans="1:6" s="13" customFormat="1" ht="28.2" customHeight="1" thickBot="1" x14ac:dyDescent="0.35">
      <c r="A45" s="62" t="s">
        <v>35</v>
      </c>
      <c r="B45" s="63"/>
      <c r="C45" s="63"/>
      <c r="D45" s="63"/>
      <c r="E45" s="64"/>
    </row>
    <row r="46" spans="1:6" s="13" customFormat="1" ht="28.2" customHeight="1" thickBot="1" x14ac:dyDescent="0.35">
      <c r="A46" s="36" t="s">
        <v>36</v>
      </c>
      <c r="B46" s="37">
        <v>9150</v>
      </c>
      <c r="C46" s="53" t="s">
        <v>37</v>
      </c>
      <c r="D46" s="55"/>
      <c r="E46" s="24">
        <f>E47+E49</f>
        <v>246400</v>
      </c>
    </row>
    <row r="47" spans="1:6" s="13" customFormat="1" ht="34.200000000000003" customHeight="1" thickBot="1" x14ac:dyDescent="0.35">
      <c r="A47" s="36"/>
      <c r="B47" s="37"/>
      <c r="C47" s="78" t="s">
        <v>38</v>
      </c>
      <c r="D47" s="79"/>
      <c r="E47" s="24">
        <f>E48</f>
        <v>146400</v>
      </c>
    </row>
    <row r="48" spans="1:6" s="13" customFormat="1" ht="28.2" customHeight="1" thickBot="1" x14ac:dyDescent="0.35">
      <c r="A48" s="38" t="s">
        <v>39</v>
      </c>
      <c r="B48" s="39"/>
      <c r="C48" s="65" t="s">
        <v>40</v>
      </c>
      <c r="D48" s="67"/>
      <c r="E48" s="40">
        <v>146400</v>
      </c>
    </row>
    <row r="49" spans="1:6" s="44" customFormat="1" ht="46.8" customHeight="1" thickBot="1" x14ac:dyDescent="0.35">
      <c r="A49" s="41"/>
      <c r="B49" s="42"/>
      <c r="C49" s="80" t="s">
        <v>41</v>
      </c>
      <c r="D49" s="81"/>
      <c r="E49" s="43">
        <f>E50</f>
        <v>100000</v>
      </c>
    </row>
    <row r="50" spans="1:6" s="13" customFormat="1" ht="28.95" customHeight="1" thickBot="1" x14ac:dyDescent="0.35">
      <c r="A50" s="38" t="s">
        <v>39</v>
      </c>
      <c r="B50" s="39"/>
      <c r="C50" s="65" t="s">
        <v>40</v>
      </c>
      <c r="D50" s="67"/>
      <c r="E50" s="40">
        <v>100000</v>
      </c>
    </row>
    <row r="51" spans="1:6" s="13" customFormat="1" ht="28.95" customHeight="1" thickBot="1" x14ac:dyDescent="0.35">
      <c r="A51" s="36" t="s">
        <v>42</v>
      </c>
      <c r="B51" s="37">
        <v>9770</v>
      </c>
      <c r="C51" s="53" t="s">
        <v>43</v>
      </c>
      <c r="D51" s="55"/>
      <c r="E51" s="24">
        <f>E52+E54+E56</f>
        <v>3655200</v>
      </c>
    </row>
    <row r="52" spans="1:6" s="13" customFormat="1" ht="84.6" customHeight="1" thickBot="1" x14ac:dyDescent="0.35">
      <c r="A52" s="36"/>
      <c r="B52" s="37"/>
      <c r="C52" s="68" t="s">
        <v>44</v>
      </c>
      <c r="D52" s="70"/>
      <c r="E52" s="24">
        <f>E53</f>
        <v>55200</v>
      </c>
    </row>
    <row r="53" spans="1:6" ht="21.6" customHeight="1" thickBot="1" x14ac:dyDescent="0.35">
      <c r="A53" s="38" t="s">
        <v>19</v>
      </c>
      <c r="B53" s="39"/>
      <c r="C53" s="65" t="s">
        <v>45</v>
      </c>
      <c r="D53" s="67"/>
      <c r="E53" s="40">
        <v>55200</v>
      </c>
    </row>
    <row r="54" spans="1:6" ht="45" customHeight="1" thickBot="1" x14ac:dyDescent="0.35">
      <c r="A54" s="36"/>
      <c r="B54" s="37"/>
      <c r="C54" s="68" t="s">
        <v>46</v>
      </c>
      <c r="D54" s="70"/>
      <c r="E54" s="24">
        <f>E55</f>
        <v>3250000</v>
      </c>
    </row>
    <row r="55" spans="1:6" ht="22.95" customHeight="1" thickBot="1" x14ac:dyDescent="0.35">
      <c r="A55" s="38" t="s">
        <v>47</v>
      </c>
      <c r="B55" s="39"/>
      <c r="C55" s="65" t="s">
        <v>48</v>
      </c>
      <c r="D55" s="67"/>
      <c r="E55" s="40">
        <v>3250000</v>
      </c>
    </row>
    <row r="56" spans="1:6" ht="43.2" customHeight="1" thickBot="1" x14ac:dyDescent="0.35">
      <c r="A56" s="38"/>
      <c r="B56" s="39"/>
      <c r="C56" s="68" t="s">
        <v>49</v>
      </c>
      <c r="D56" s="70"/>
      <c r="E56" s="24">
        <f>E57</f>
        <v>350000</v>
      </c>
    </row>
    <row r="57" spans="1:6" ht="21.6" customHeight="1" thickBot="1" x14ac:dyDescent="0.35">
      <c r="A57" s="38" t="s">
        <v>47</v>
      </c>
      <c r="B57" s="39"/>
      <c r="C57" s="65" t="s">
        <v>48</v>
      </c>
      <c r="D57" s="67"/>
      <c r="E57" s="40">
        <v>350000</v>
      </c>
    </row>
    <row r="58" spans="1:6" s="13" customFormat="1" ht="37.5" customHeight="1" thickBot="1" x14ac:dyDescent="0.35">
      <c r="A58" s="62" t="s">
        <v>50</v>
      </c>
      <c r="B58" s="63"/>
      <c r="C58" s="63"/>
      <c r="D58" s="63"/>
      <c r="E58" s="64"/>
    </row>
    <row r="59" spans="1:6" s="13" customFormat="1" ht="23.4" customHeight="1" thickBot="1" x14ac:dyDescent="0.35">
      <c r="A59" s="36"/>
      <c r="B59" s="37"/>
      <c r="C59" s="53"/>
      <c r="D59" s="55"/>
      <c r="E59" s="45"/>
    </row>
    <row r="60" spans="1:6" ht="12.6" customHeight="1" thickBot="1" x14ac:dyDescent="0.35">
      <c r="A60" s="16"/>
      <c r="B60" s="39"/>
      <c r="C60" s="46"/>
      <c r="D60" s="47"/>
      <c r="E60" s="40"/>
    </row>
    <row r="61" spans="1:6" s="13" customFormat="1" ht="26.4" customHeight="1" thickBot="1" x14ac:dyDescent="0.35">
      <c r="A61" s="48" t="s">
        <v>26</v>
      </c>
      <c r="B61" s="49" t="s">
        <v>26</v>
      </c>
      <c r="C61" s="62" t="s">
        <v>27</v>
      </c>
      <c r="D61" s="64"/>
      <c r="E61" s="24">
        <f>E62+E63</f>
        <v>3901600</v>
      </c>
      <c r="F61" s="30"/>
    </row>
    <row r="62" spans="1:6" ht="25.95" customHeight="1" thickBot="1" x14ac:dyDescent="0.35">
      <c r="A62" s="33" t="s">
        <v>26</v>
      </c>
      <c r="B62" s="34" t="s">
        <v>26</v>
      </c>
      <c r="C62" s="74" t="s">
        <v>28</v>
      </c>
      <c r="D62" s="76"/>
      <c r="E62" s="40">
        <f>E46+E51</f>
        <v>3901600</v>
      </c>
      <c r="F62" s="30"/>
    </row>
    <row r="63" spans="1:6" ht="25.2" customHeight="1" thickBot="1" x14ac:dyDescent="0.35">
      <c r="A63" s="33" t="s">
        <v>26</v>
      </c>
      <c r="B63" s="34" t="s">
        <v>26</v>
      </c>
      <c r="C63" s="74" t="s">
        <v>29</v>
      </c>
      <c r="D63" s="76"/>
      <c r="E63" s="40">
        <v>0</v>
      </c>
      <c r="F63" s="30"/>
    </row>
    <row r="64" spans="1:6" ht="18" x14ac:dyDescent="0.3">
      <c r="A64" s="50"/>
      <c r="B64" s="50"/>
    </row>
    <row r="65" spans="1:5" ht="80.25" customHeight="1" x14ac:dyDescent="0.3"/>
    <row r="67" spans="1:5" ht="18" x14ac:dyDescent="0.35">
      <c r="A67" s="51" t="s">
        <v>51</v>
      </c>
      <c r="B67" s="52"/>
      <c r="C67" s="52"/>
      <c r="D67" s="83" t="s">
        <v>52</v>
      </c>
      <c r="E67" s="83"/>
    </row>
    <row r="71" spans="1:5" ht="54" customHeight="1" x14ac:dyDescent="0.3">
      <c r="A71" s="82"/>
      <c r="B71" s="82"/>
      <c r="C71" s="82"/>
      <c r="D71" s="82"/>
      <c r="E71" s="82"/>
    </row>
  </sheetData>
  <mergeCells count="55">
    <mergeCell ref="C57:D57"/>
    <mergeCell ref="C46:D46"/>
    <mergeCell ref="C52:D52"/>
    <mergeCell ref="C53:D53"/>
    <mergeCell ref="C54:D54"/>
    <mergeCell ref="C55:D55"/>
    <mergeCell ref="C56:D56"/>
    <mergeCell ref="A71:E71"/>
    <mergeCell ref="A58:E58"/>
    <mergeCell ref="C59:D59"/>
    <mergeCell ref="C61:D61"/>
    <mergeCell ref="C62:D62"/>
    <mergeCell ref="C63:D63"/>
    <mergeCell ref="D67:E67"/>
    <mergeCell ref="C47:D47"/>
    <mergeCell ref="C48:D48"/>
    <mergeCell ref="C49:D49"/>
    <mergeCell ref="C50:D50"/>
    <mergeCell ref="C51:D51"/>
    <mergeCell ref="A45:E45"/>
    <mergeCell ref="B33:D33"/>
    <mergeCell ref="B34:D34"/>
    <mergeCell ref="A35:E35"/>
    <mergeCell ref="B36:D36"/>
    <mergeCell ref="B37:D37"/>
    <mergeCell ref="B38:D38"/>
    <mergeCell ref="B39:D39"/>
    <mergeCell ref="B40:D40"/>
    <mergeCell ref="A41:E41"/>
    <mergeCell ref="C43:D43"/>
    <mergeCell ref="C44:D44"/>
    <mergeCell ref="B32:D32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20:D20"/>
    <mergeCell ref="A6:E6"/>
    <mergeCell ref="A7:E7"/>
    <mergeCell ref="A8:E8"/>
    <mergeCell ref="A10:E10"/>
    <mergeCell ref="B13:D13"/>
    <mergeCell ref="B14:D14"/>
    <mergeCell ref="A15:E15"/>
    <mergeCell ref="B16:D16"/>
    <mergeCell ref="B17:D17"/>
    <mergeCell ref="B18:D18"/>
    <mergeCell ref="B19:D19"/>
  </mergeCells>
  <pageMargins left="1.1811023622047245" right="0.39370078740157483" top="0.78740157480314965" bottom="0.78740157480314965" header="0" footer="0"/>
  <pageSetup paperSize="9" scale="66" orientation="portrait" verticalDpi="0" r:id="rId1"/>
  <headerFooter differentFirst="1">
    <oddHeader xml:space="preserve">&amp;C
&amp;P&amp;R
Продовження додатка 3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розп 13.01.25 №5д</vt:lpstr>
      <vt:lpstr>'розп 13.01.25 №5д'!Заголовки_для_друку</vt:lpstr>
      <vt:lpstr>'розп 13.01.25 №5д'!Область_друку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2025-01-13T13:55:20Z</cp:lastPrinted>
  <dcterms:created xsi:type="dcterms:W3CDTF">2025-01-13T08:28:01Z</dcterms:created>
  <dcterms:modified xsi:type="dcterms:W3CDTF">2025-01-13T13:55:24Z</dcterms:modified>
</cp:coreProperties>
</file>