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ПІЩАНКА\2020 рік\РІШЕННЯ\Сільська рада\БЮДЖЕТ\10 Уточнен. від 23.10.2020\"/>
    </mc:Choice>
  </mc:AlternateContent>
  <bookViews>
    <workbookView xWindow="0" yWindow="0" windowWidth="28800" windowHeight="12225"/>
  </bookViews>
  <sheets>
    <sheet name="сесія на 23.10" sheetId="1" r:id="rId1"/>
  </sheets>
  <definedNames>
    <definedName name="_xlnm.Print_Titles" localSheetId="0">'сесія на 23.10'!$D:$E</definedName>
    <definedName name="_xlnm.Print_Area" localSheetId="0">'сесія на 23.10'!$A$1:$Y$21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9" i="1" l="1"/>
  <c r="X18" i="1"/>
  <c r="O18" i="1"/>
  <c r="W17" i="1"/>
  <c r="W20" i="1" s="1"/>
  <c r="V17" i="1"/>
  <c r="V20" i="1" s="1"/>
  <c r="U17" i="1"/>
  <c r="U20" i="1" s="1"/>
  <c r="S17" i="1"/>
  <c r="S20" i="1" s="1"/>
  <c r="R17" i="1"/>
  <c r="R20" i="1" s="1"/>
  <c r="Q17" i="1"/>
  <c r="Q20" i="1" s="1"/>
  <c r="N17" i="1"/>
  <c r="M17" i="1"/>
  <c r="M20" i="1" s="1"/>
  <c r="L17" i="1"/>
  <c r="L20" i="1" s="1"/>
  <c r="K17" i="1"/>
  <c r="K20" i="1" s="1"/>
  <c r="J17" i="1"/>
  <c r="J20" i="1" s="1"/>
  <c r="I17" i="1"/>
  <c r="I20" i="1" s="1"/>
  <c r="H17" i="1"/>
  <c r="H20" i="1" s="1"/>
  <c r="G17" i="1"/>
  <c r="G20" i="1" s="1"/>
  <c r="F17" i="1"/>
  <c r="F20" i="1" s="1"/>
  <c r="X16" i="1"/>
  <c r="X15" i="1"/>
  <c r="P15" i="1"/>
  <c r="P17" i="1" s="1"/>
  <c r="P20" i="1" s="1"/>
  <c r="X14" i="1"/>
  <c r="T14" i="1"/>
  <c r="T17" i="1" s="1"/>
  <c r="T20" i="1" s="1"/>
  <c r="O14" i="1"/>
  <c r="X20" i="1" l="1"/>
  <c r="O20" i="1"/>
  <c r="X17" i="1"/>
  <c r="O17" i="1"/>
</calcChain>
</file>

<file path=xl/sharedStrings.xml><?xml version="1.0" encoding="utf-8"?>
<sst xmlns="http://schemas.openxmlformats.org/spreadsheetml/2006/main" count="65" uniqueCount="62">
  <si>
    <t>Додаток 4</t>
  </si>
  <si>
    <t>до рішення сільської ради</t>
  </si>
  <si>
    <t>від 20.12.2018 № 2-9/VII</t>
  </si>
  <si>
    <t>Міжбюджетні трансферти на 2020 рік</t>
  </si>
  <si>
    <t>04559000000</t>
  </si>
  <si>
    <t>(код бюджету)</t>
  </si>
  <si>
    <t>грн</t>
  </si>
  <si>
    <t>O2</t>
  </si>
  <si>
    <t>-</t>
  </si>
  <si>
    <t>Код бюджету</t>
  </si>
  <si>
    <t>Найменування бюджету - одержувача/надавача міжбюджетного трансферту</t>
  </si>
  <si>
    <t>Трансферти з інших місцевих бюджетів</t>
  </si>
  <si>
    <t>Трансферти до інших місцевих бюджетів</t>
  </si>
  <si>
    <t>усього</t>
  </si>
  <si>
    <t xml:space="preserve">  </t>
  </si>
  <si>
    <t>дотація на:</t>
  </si>
  <si>
    <t>субвенції</t>
  </si>
  <si>
    <t>інші дотації</t>
  </si>
  <si>
    <t>інші субвенції</t>
  </si>
  <si>
    <t>загального фонду на:</t>
  </si>
  <si>
    <t>спеціального фонду</t>
  </si>
  <si>
    <t>спеціального фонду на:</t>
  </si>
  <si>
    <t>КТКД 41040200</t>
  </si>
  <si>
    <t>КТКД 41050900</t>
  </si>
  <si>
    <t>КТКД 41051200</t>
  </si>
  <si>
    <t>КТКД 41051400</t>
  </si>
  <si>
    <t>КТКД 41053000</t>
  </si>
  <si>
    <t>КТКД 41053900</t>
  </si>
  <si>
    <t>КПКВК 9150</t>
  </si>
  <si>
    <t>КПКВК 9410</t>
  </si>
  <si>
    <t>КПКВК 0119800</t>
  </si>
  <si>
    <t>КПКВК 9770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</si>
  <si>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</si>
  <si>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</si>
  <si>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</si>
  <si>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</si>
  <si>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</si>
  <si>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Інші субвенції з місцевого бюджету (на виконання доручень виборців депутатами обласної ради у 2020 році)</t>
  </si>
  <si>
    <t>Інші субвенції з місцевого бюджету (на виконання доручень виборців депутатами районної ради у 2020 році)</t>
  </si>
  <si>
    <t>Інші субвенції з місцевого бюджету (на нестандартне приєднання до електричних мереж системи розподілу "під ключ" та співфінансування стратегічно важливого об’єкту за робочим проектом "Нове будівництво водогону від с.Орлівщина до смт.Черкаське")</t>
  </si>
  <si>
    <t>Інші субвенції з місцевого бюджету на придбання дитячих ігрових майданчиків на територіях с.Піщанка, с.Орлівщина, смт.Меліоративне</t>
  </si>
  <si>
    <t xml:space="preserve"> на здійснення переданих видатків соціально-культурної сфери</t>
  </si>
  <si>
    <t>на здійснення переданих видатків у сфері охорони здоров’я за рахунок коштів медичної субвенції</t>
  </si>
  <si>
    <t>Субвенція з місцевого бюджету державному бюджету на виконання програм соціально-еконоиічного розвитку регіонів</t>
  </si>
  <si>
    <t>з них</t>
  </si>
  <si>
    <t>на здійснення переданих видатків соціально-культурної сфери</t>
  </si>
  <si>
    <t>на забезпечення поповнення регіонального матеріального резерву для запобігання та ліквідації наслідків надзвичайних ситуацій</t>
  </si>
  <si>
    <t xml:space="preserve">Комунальному підприємству "Обласний центр екстреної медичної допомоги та медицини катостроф "Дніпропетровської обласної ради" для удосконалення надання екстреної медичної допомоги </t>
  </si>
  <si>
    <t xml:space="preserve">співфінансування  на придбання шкільних автобусів </t>
  </si>
  <si>
    <t xml:space="preserve">на реалізацію заходів  Програми забезпечення громадського порядку та громадської безпеки на території Піщанської об'єднаної територіальної громади на 2019-2021 роки </t>
  </si>
  <si>
    <t>04310200000</t>
  </si>
  <si>
    <t>Районний бюджет Новомосковського району</t>
  </si>
  <si>
    <t>04558000000</t>
  </si>
  <si>
    <t>Бюджет Перещепинської міської об’єднаної територіальної громади</t>
  </si>
  <si>
    <t>Бюджет Піщанської сільської об’єднаної територіальної громади</t>
  </si>
  <si>
    <t xml:space="preserve">Разом по бюджетах </t>
  </si>
  <si>
    <t>Обласний бюджет</t>
  </si>
  <si>
    <t>Державний бюджет</t>
  </si>
  <si>
    <t>Усього</t>
  </si>
  <si>
    <t>Секретар сільської ради</t>
  </si>
  <si>
    <t>Фоменко Т.І.</t>
  </si>
  <si>
    <t>від  23.10.2020 № 6-43/VII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</si>
</sst>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Times New Roman"/>
      <charset val="204"/>
    </font>
    <font>
      <b/>
      <sz val="10"/>
      <name val="Arial Cyr"/>
      <charset val="204"/>
    </font>
    <font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20"/>
      <name val="Times New Roman Cyr"/>
      <charset val="204"/>
    </font>
    <font>
      <sz val="14"/>
      <name val="Times New Roman Cyr"/>
      <charset val="204"/>
    </font>
    <font>
      <sz val="16"/>
      <color theme="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 Cyr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 CYR"/>
    </font>
    <font>
      <b/>
      <sz val="14"/>
      <name val="Times New Roman"/>
      <family val="1"/>
      <charset val="204"/>
    </font>
    <font>
      <b/>
      <sz val="13"/>
      <name val="Times New Roman Cyr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3"/>
      <name val="Times New Roman Cyr"/>
      <charset val="204"/>
    </font>
    <font>
      <i/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 Cyr"/>
      <charset val="204"/>
    </font>
    <font>
      <sz val="14"/>
      <name val="Times New Roman"/>
      <family val="1"/>
      <charset val="204"/>
    </font>
    <font>
      <sz val="12"/>
      <name val="Times New Roman CYR"/>
      <charset val="204"/>
    </font>
    <font>
      <sz val="14"/>
      <name val="Times New Roman CYR"/>
    </font>
    <font>
      <b/>
      <sz val="11"/>
      <name val="Times New Roman Cyr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6"/>
      <name val="Times New Roman"/>
      <family val="1"/>
      <charset val="204"/>
    </font>
    <font>
      <b/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12">
    <xf numFmtId="0" fontId="0" fillId="0" borderId="0" xfId="0"/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3" fontId="0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NumberFormat="1" applyFont="1" applyFill="1" applyAlignment="1" applyProtection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quotePrefix="1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3" fillId="0" borderId="2" xfId="1" applyFont="1" applyBorder="1" applyAlignment="1">
      <alignment horizontal="right" vertical="center" wrapText="1"/>
    </xf>
    <xf numFmtId="0" fontId="13" fillId="0" borderId="3" xfId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6" fillId="0" borderId="2" xfId="0" applyFont="1" applyBorder="1" applyAlignment="1">
      <alignment horizontal="right" vertical="center" wrapText="1"/>
    </xf>
    <xf numFmtId="0" fontId="17" fillId="0" borderId="2" xfId="1" applyFont="1" applyBorder="1" applyAlignment="1">
      <alignment horizontal="right" vertical="center" wrapText="1"/>
    </xf>
    <xf numFmtId="0" fontId="17" fillId="0" borderId="3" xfId="1" applyFont="1" applyBorder="1" applyAlignment="1">
      <alignment horizontal="center" vertical="center" wrapText="1"/>
    </xf>
    <xf numFmtId="0" fontId="15" fillId="2" borderId="6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2" xfId="0" applyFont="1" applyBorder="1" applyAlignment="1">
      <alignment horizontal="right" vertical="center" wrapText="1"/>
    </xf>
    <xf numFmtId="0" fontId="20" fillId="0" borderId="2" xfId="1" applyFont="1" applyBorder="1" applyAlignment="1">
      <alignment horizontal="right" vertical="center" wrapText="1"/>
    </xf>
    <xf numFmtId="0" fontId="20" fillId="0" borderId="3" xfId="1" applyFont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3" fillId="0" borderId="2" xfId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3" fontId="23" fillId="0" borderId="2" xfId="0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3" fontId="23" fillId="3" borderId="2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6" fillId="0" borderId="2" xfId="0" applyFont="1" applyBorder="1" applyAlignment="1">
      <alignment horizontal="right" vertical="center" wrapText="1"/>
    </xf>
    <xf numFmtId="0" fontId="27" fillId="0" borderId="2" xfId="1" applyFont="1" applyBorder="1" applyAlignment="1">
      <alignment horizontal="right" vertical="center" wrapText="1"/>
    </xf>
    <xf numFmtId="0" fontId="27" fillId="0" borderId="3" xfId="1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2" fontId="29" fillId="0" borderId="0" xfId="0" applyNumberFormat="1" applyFont="1" applyBorder="1" applyAlignment="1">
      <alignment horizontal="right" wrapText="1"/>
    </xf>
    <xf numFmtId="2" fontId="0" fillId="0" borderId="0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wrapText="1"/>
    </xf>
    <xf numFmtId="3" fontId="30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29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vertical="center" wrapText="1"/>
    </xf>
    <xf numFmtId="0" fontId="31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3" fontId="30" fillId="0" borderId="0" xfId="0" applyNumberFormat="1" applyFont="1" applyAlignment="1">
      <alignment horizontal="left" wrapText="1"/>
    </xf>
    <xf numFmtId="0" fontId="30" fillId="2" borderId="0" xfId="0" applyFont="1" applyFill="1" applyAlignment="1">
      <alignment horizontal="right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2">
    <cellStyle name="Normal_Доходи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8"/>
  <sheetViews>
    <sheetView tabSelected="1" view="pageBreakPreview" topLeftCell="D1" zoomScale="60" zoomScaleNormal="75" workbookViewId="0">
      <selection activeCell="F4" sqref="F4:O4"/>
    </sheetView>
  </sheetViews>
  <sheetFormatPr defaultColWidth="9.1640625" defaultRowHeight="12.75" x14ac:dyDescent="0.2"/>
  <cols>
    <col min="1" max="1" width="0.33203125" style="1" hidden="1" customWidth="1"/>
    <col min="2" max="2" width="4.33203125" style="1" hidden="1" customWidth="1"/>
    <col min="3" max="3" width="1.1640625" style="1" hidden="1" customWidth="1"/>
    <col min="4" max="4" width="20.83203125" style="1" customWidth="1"/>
    <col min="5" max="5" width="45" style="1" customWidth="1"/>
    <col min="6" max="6" width="35.83203125" style="1" customWidth="1"/>
    <col min="7" max="7" width="39.5" style="1" customWidth="1"/>
    <col min="8" max="9" width="29.33203125" style="1" customWidth="1"/>
    <col min="10" max="10" width="26.33203125" style="1" customWidth="1"/>
    <col min="11" max="11" width="24.83203125" style="3" customWidth="1"/>
    <col min="12" max="12" width="24" style="3" customWidth="1"/>
    <col min="13" max="13" width="30.5" style="3" customWidth="1"/>
    <col min="14" max="14" width="23.6640625" style="3" customWidth="1"/>
    <col min="15" max="15" width="20.33203125" style="5" customWidth="1"/>
    <col min="16" max="16" width="23.6640625" style="5" customWidth="1"/>
    <col min="17" max="18" width="19.6640625" style="3" customWidth="1"/>
    <col min="19" max="19" width="28" style="3" customWidth="1"/>
    <col min="20" max="20" width="21.1640625" style="3" customWidth="1"/>
    <col min="21" max="21" width="22.1640625" style="3" customWidth="1"/>
    <col min="22" max="22" width="28" style="3" customWidth="1"/>
    <col min="23" max="23" width="25" style="3" customWidth="1"/>
    <col min="24" max="24" width="22.1640625" style="5" customWidth="1"/>
    <col min="25" max="25" width="18.33203125" style="1" customWidth="1"/>
    <col min="26" max="26" width="23.33203125" style="1" customWidth="1"/>
    <col min="27" max="27" width="18.6640625" style="1" customWidth="1"/>
    <col min="28" max="28" width="18.33203125" style="1" customWidth="1"/>
    <col min="29" max="29" width="21.33203125" style="1" customWidth="1"/>
    <col min="30" max="30" width="24.5" style="1" customWidth="1"/>
    <col min="31" max="31" width="21.33203125" style="1" customWidth="1"/>
    <col min="32" max="32" width="19.1640625" style="1" customWidth="1"/>
    <col min="33" max="33" width="19.33203125" style="1" customWidth="1"/>
    <col min="34" max="34" width="21.6640625" style="1" customWidth="1"/>
    <col min="35" max="35" width="19.33203125" style="1" customWidth="1"/>
    <col min="36" max="36" width="26.1640625" style="1" customWidth="1"/>
    <col min="37" max="37" width="37.33203125" style="1" customWidth="1"/>
    <col min="38" max="38" width="17.1640625" style="1" customWidth="1"/>
    <col min="39" max="39" width="20.1640625" style="1" customWidth="1"/>
    <col min="40" max="16384" width="9.1640625" style="1"/>
  </cols>
  <sheetData>
    <row r="1" spans="1:27" ht="22.9" customHeight="1" x14ac:dyDescent="0.2">
      <c r="E1" s="2"/>
      <c r="F1" s="2"/>
      <c r="G1" s="2"/>
      <c r="H1" s="2"/>
      <c r="I1" s="2"/>
      <c r="J1" s="2"/>
      <c r="M1" s="107" t="s">
        <v>0</v>
      </c>
      <c r="N1" s="107"/>
      <c r="O1" s="107"/>
      <c r="P1" s="4"/>
      <c r="Z1" s="6"/>
    </row>
    <row r="2" spans="1:27" ht="23.45" customHeight="1" x14ac:dyDescent="0.2">
      <c r="E2" s="2"/>
      <c r="F2" s="2"/>
      <c r="G2" s="2"/>
      <c r="H2" s="2"/>
      <c r="I2" s="2"/>
      <c r="J2" s="2"/>
      <c r="M2" s="108" t="s">
        <v>1</v>
      </c>
      <c r="N2" s="108"/>
      <c r="O2" s="108"/>
      <c r="P2" s="4"/>
    </row>
    <row r="3" spans="1:27" ht="25.15" customHeight="1" x14ac:dyDescent="0.2">
      <c r="E3" s="2"/>
      <c r="F3" s="7"/>
      <c r="G3" s="7"/>
      <c r="H3" s="7"/>
      <c r="I3" s="7"/>
      <c r="J3" s="7"/>
      <c r="K3" s="7"/>
      <c r="L3" s="7"/>
      <c r="M3" s="109" t="s">
        <v>61</v>
      </c>
      <c r="N3" s="109"/>
      <c r="O3" s="109"/>
      <c r="P3" s="8"/>
      <c r="Q3" s="8"/>
      <c r="R3" s="8"/>
      <c r="S3" s="8"/>
      <c r="U3" s="9" t="s">
        <v>2</v>
      </c>
      <c r="V3" s="9"/>
      <c r="W3" s="9"/>
      <c r="X3" s="10"/>
    </row>
    <row r="4" spans="1:27" ht="30" customHeight="1" x14ac:dyDescent="0.2">
      <c r="A4" s="11"/>
      <c r="B4" s="11"/>
      <c r="C4" s="11"/>
      <c r="E4" s="7"/>
      <c r="F4" s="110" t="s">
        <v>3</v>
      </c>
      <c r="G4" s="110"/>
      <c r="H4" s="110"/>
      <c r="I4" s="110"/>
      <c r="J4" s="110"/>
      <c r="K4" s="110"/>
      <c r="L4" s="110"/>
      <c r="M4" s="110"/>
      <c r="N4" s="110"/>
      <c r="O4" s="110"/>
      <c r="P4" s="12"/>
      <c r="Q4" s="7"/>
      <c r="R4" s="7"/>
      <c r="S4" s="7"/>
      <c r="T4" s="7"/>
      <c r="U4" s="7"/>
      <c r="V4" s="7"/>
      <c r="W4" s="7"/>
      <c r="X4" s="7"/>
    </row>
    <row r="5" spans="1:27" ht="23.25" customHeight="1" x14ac:dyDescent="0.2">
      <c r="A5" s="11"/>
      <c r="B5" s="11"/>
      <c r="C5" s="11"/>
      <c r="E5" s="7"/>
      <c r="F5" s="13" t="s">
        <v>4</v>
      </c>
      <c r="G5" s="13"/>
      <c r="H5" s="12"/>
      <c r="I5" s="12"/>
      <c r="J5" s="12"/>
      <c r="K5" s="12"/>
      <c r="L5" s="12"/>
      <c r="M5" s="12"/>
      <c r="N5" s="12"/>
      <c r="O5" s="12"/>
      <c r="P5" s="12"/>
      <c r="Q5" s="7"/>
      <c r="R5" s="7"/>
      <c r="S5" s="7"/>
      <c r="T5" s="7"/>
      <c r="U5" s="7"/>
      <c r="V5" s="7"/>
      <c r="W5" s="7"/>
      <c r="X5" s="7"/>
    </row>
    <row r="6" spans="1:27" ht="21" customHeight="1" x14ac:dyDescent="0.2">
      <c r="A6" s="11"/>
      <c r="B6" s="11"/>
      <c r="C6" s="11"/>
      <c r="F6" s="14" t="s">
        <v>5</v>
      </c>
      <c r="G6" s="15"/>
      <c r="O6" s="16" t="s">
        <v>6</v>
      </c>
      <c r="P6" s="17"/>
    </row>
    <row r="7" spans="1:27" s="23" customFormat="1" ht="37.5" customHeight="1" x14ac:dyDescent="0.2">
      <c r="A7" s="18" t="s">
        <v>7</v>
      </c>
      <c r="B7" s="19" t="s">
        <v>8</v>
      </c>
      <c r="C7" s="20">
        <v>0</v>
      </c>
      <c r="D7" s="96" t="s">
        <v>9</v>
      </c>
      <c r="E7" s="96" t="s">
        <v>10</v>
      </c>
      <c r="F7" s="93" t="s">
        <v>11</v>
      </c>
      <c r="G7" s="94"/>
      <c r="H7" s="94"/>
      <c r="I7" s="94"/>
      <c r="J7" s="94"/>
      <c r="K7" s="94"/>
      <c r="L7" s="21"/>
      <c r="M7" s="21"/>
      <c r="N7" s="21"/>
      <c r="O7" s="22"/>
      <c r="P7" s="93" t="s">
        <v>12</v>
      </c>
      <c r="Q7" s="94"/>
      <c r="R7" s="94"/>
      <c r="S7" s="94"/>
      <c r="T7" s="94"/>
      <c r="U7" s="94"/>
      <c r="V7" s="94"/>
      <c r="W7" s="94"/>
      <c r="X7" s="95" t="s">
        <v>13</v>
      </c>
      <c r="AA7" s="23" t="s">
        <v>14</v>
      </c>
    </row>
    <row r="8" spans="1:27" s="29" customFormat="1" ht="24.6" customHeight="1" x14ac:dyDescent="0.2">
      <c r="A8" s="24"/>
      <c r="B8" s="25"/>
      <c r="C8" s="26"/>
      <c r="D8" s="111"/>
      <c r="E8" s="111"/>
      <c r="F8" s="96" t="s">
        <v>15</v>
      </c>
      <c r="G8" s="98" t="s">
        <v>16</v>
      </c>
      <c r="H8" s="99"/>
      <c r="I8" s="99"/>
      <c r="J8" s="99"/>
      <c r="K8" s="99"/>
      <c r="L8" s="99"/>
      <c r="M8" s="99"/>
      <c r="N8" s="100"/>
      <c r="O8" s="27"/>
      <c r="P8" s="28" t="s">
        <v>17</v>
      </c>
      <c r="Q8" s="98" t="s">
        <v>16</v>
      </c>
      <c r="R8" s="99"/>
      <c r="S8" s="100"/>
      <c r="T8" s="95" t="s">
        <v>18</v>
      </c>
      <c r="U8" s="95"/>
      <c r="V8" s="95"/>
      <c r="W8" s="98"/>
      <c r="X8" s="95"/>
    </row>
    <row r="9" spans="1:27" s="36" customFormat="1" ht="39.6" customHeight="1" x14ac:dyDescent="0.2">
      <c r="A9" s="30"/>
      <c r="B9" s="31"/>
      <c r="C9" s="32"/>
      <c r="D9" s="111"/>
      <c r="E9" s="111"/>
      <c r="F9" s="97"/>
      <c r="G9" s="101" t="s">
        <v>19</v>
      </c>
      <c r="H9" s="102"/>
      <c r="I9" s="102"/>
      <c r="J9" s="102"/>
      <c r="K9" s="102"/>
      <c r="L9" s="102"/>
      <c r="M9" s="103"/>
      <c r="N9" s="33" t="s">
        <v>20</v>
      </c>
      <c r="O9" s="34" t="s">
        <v>13</v>
      </c>
      <c r="P9" s="104" t="s">
        <v>19</v>
      </c>
      <c r="Q9" s="104"/>
      <c r="R9" s="104"/>
      <c r="S9" s="104"/>
      <c r="T9" s="104"/>
      <c r="U9" s="104"/>
      <c r="V9" s="104"/>
      <c r="W9" s="35" t="s">
        <v>21</v>
      </c>
      <c r="X9" s="95"/>
    </row>
    <row r="10" spans="1:27" s="36" customFormat="1" ht="39.6" customHeight="1" x14ac:dyDescent="0.2">
      <c r="A10" s="30"/>
      <c r="B10" s="31"/>
      <c r="C10" s="32"/>
      <c r="D10" s="111"/>
      <c r="E10" s="111"/>
      <c r="F10" s="37" t="s">
        <v>22</v>
      </c>
      <c r="G10" s="38" t="s">
        <v>23</v>
      </c>
      <c r="H10" s="38" t="s">
        <v>24</v>
      </c>
      <c r="I10" s="38" t="s">
        <v>25</v>
      </c>
      <c r="J10" s="38" t="s">
        <v>26</v>
      </c>
      <c r="K10" s="93" t="s">
        <v>27</v>
      </c>
      <c r="L10" s="94"/>
      <c r="M10" s="94"/>
      <c r="N10" s="105"/>
      <c r="O10" s="27"/>
      <c r="P10" s="39" t="s">
        <v>28</v>
      </c>
      <c r="Q10" s="39" t="s">
        <v>29</v>
      </c>
      <c r="R10" s="87" t="s">
        <v>30</v>
      </c>
      <c r="S10" s="106"/>
      <c r="T10" s="86" t="s">
        <v>31</v>
      </c>
      <c r="U10" s="86"/>
      <c r="V10" s="86"/>
      <c r="W10" s="87"/>
      <c r="X10" s="95"/>
    </row>
    <row r="11" spans="1:27" s="36" customFormat="1" ht="39.6" customHeight="1" x14ac:dyDescent="0.2">
      <c r="A11" s="30"/>
      <c r="B11" s="31"/>
      <c r="C11" s="32"/>
      <c r="D11" s="111"/>
      <c r="E11" s="111"/>
      <c r="F11" s="83" t="s">
        <v>32</v>
      </c>
      <c r="G11" s="83" t="s">
        <v>33</v>
      </c>
      <c r="H11" s="83" t="s">
        <v>34</v>
      </c>
      <c r="I11" s="83" t="s">
        <v>35</v>
      </c>
      <c r="J11" s="88" t="s">
        <v>36</v>
      </c>
      <c r="K11" s="84" t="s">
        <v>37</v>
      </c>
      <c r="L11" s="84" t="s">
        <v>38</v>
      </c>
      <c r="M11" s="91" t="s">
        <v>39</v>
      </c>
      <c r="N11" s="83" t="s">
        <v>40</v>
      </c>
      <c r="O11" s="27"/>
      <c r="P11" s="81" t="s">
        <v>41</v>
      </c>
      <c r="Q11" s="83" t="s">
        <v>42</v>
      </c>
      <c r="R11" s="83" t="s">
        <v>43</v>
      </c>
      <c r="S11" s="40" t="s">
        <v>44</v>
      </c>
      <c r="T11" s="83" t="s">
        <v>45</v>
      </c>
      <c r="U11" s="83" t="s">
        <v>46</v>
      </c>
      <c r="V11" s="83" t="s">
        <v>47</v>
      </c>
      <c r="W11" s="75" t="s">
        <v>48</v>
      </c>
      <c r="X11" s="95"/>
    </row>
    <row r="12" spans="1:27" s="36" customFormat="1" ht="255" customHeight="1" x14ac:dyDescent="0.2">
      <c r="A12" s="30"/>
      <c r="B12" s="31"/>
      <c r="C12" s="32"/>
      <c r="D12" s="97"/>
      <c r="E12" s="97"/>
      <c r="F12" s="84"/>
      <c r="G12" s="84"/>
      <c r="H12" s="84"/>
      <c r="I12" s="84"/>
      <c r="J12" s="89"/>
      <c r="K12" s="90"/>
      <c r="L12" s="90"/>
      <c r="M12" s="92"/>
      <c r="N12" s="84"/>
      <c r="O12" s="41"/>
      <c r="P12" s="82"/>
      <c r="Q12" s="84"/>
      <c r="R12" s="85"/>
      <c r="S12" s="42" t="s">
        <v>49</v>
      </c>
      <c r="T12" s="84"/>
      <c r="U12" s="84"/>
      <c r="V12" s="84"/>
      <c r="W12" s="76"/>
      <c r="X12" s="95"/>
    </row>
    <row r="13" spans="1:27" s="47" customFormat="1" ht="34.5" customHeight="1" x14ac:dyDescent="0.2">
      <c r="A13" s="43"/>
      <c r="B13" s="44"/>
      <c r="C13" s="45"/>
      <c r="D13" s="46">
        <v>1</v>
      </c>
      <c r="E13" s="46">
        <v>2</v>
      </c>
      <c r="F13" s="46">
        <v>3</v>
      </c>
      <c r="G13" s="46">
        <v>4</v>
      </c>
      <c r="H13" s="46">
        <v>5</v>
      </c>
      <c r="I13" s="46">
        <v>6</v>
      </c>
      <c r="J13" s="46">
        <v>7</v>
      </c>
      <c r="K13" s="46">
        <v>8</v>
      </c>
      <c r="L13" s="46">
        <v>9</v>
      </c>
      <c r="M13" s="46">
        <v>10</v>
      </c>
      <c r="N13" s="46">
        <v>11</v>
      </c>
      <c r="O13" s="46">
        <v>12</v>
      </c>
      <c r="P13" s="46">
        <v>13</v>
      </c>
      <c r="Q13" s="46">
        <v>14</v>
      </c>
      <c r="R13" s="46">
        <v>15</v>
      </c>
      <c r="S13" s="46">
        <v>16</v>
      </c>
      <c r="T13" s="46">
        <v>17</v>
      </c>
      <c r="U13" s="46">
        <v>18</v>
      </c>
      <c r="V13" s="46">
        <v>19</v>
      </c>
      <c r="W13" s="46">
        <v>20</v>
      </c>
      <c r="X13" s="46">
        <v>21</v>
      </c>
    </row>
    <row r="14" spans="1:27" s="47" customFormat="1" ht="43.5" customHeight="1" x14ac:dyDescent="0.2">
      <c r="A14" s="43"/>
      <c r="B14" s="44"/>
      <c r="C14" s="45"/>
      <c r="D14" s="48" t="s">
        <v>50</v>
      </c>
      <c r="E14" s="49" t="s">
        <v>51</v>
      </c>
      <c r="F14" s="50"/>
      <c r="G14" s="50"/>
      <c r="H14" s="50"/>
      <c r="I14" s="50"/>
      <c r="J14" s="50">
        <v>451882</v>
      </c>
      <c r="K14" s="50"/>
      <c r="L14" s="50">
        <v>75000</v>
      </c>
      <c r="M14" s="50">
        <v>140000</v>
      </c>
      <c r="N14" s="50">
        <v>150000</v>
      </c>
      <c r="O14" s="51">
        <f>SUM(G14:N14)</f>
        <v>816882</v>
      </c>
      <c r="P14" s="52">
        <v>586850</v>
      </c>
      <c r="Q14" s="52">
        <v>3444900</v>
      </c>
      <c r="R14" s="52"/>
      <c r="S14" s="52"/>
      <c r="T14" s="52">
        <f>1050900-420000-6000-2100</f>
        <v>622800</v>
      </c>
      <c r="U14" s="50"/>
      <c r="V14" s="50"/>
      <c r="W14" s="50"/>
      <c r="X14" s="53">
        <f t="shared" ref="X14:X19" si="0">SUM(Q14,R14,T14:W14)</f>
        <v>4067700</v>
      </c>
    </row>
    <row r="15" spans="1:27" s="47" customFormat="1" ht="63" customHeight="1" x14ac:dyDescent="0.2">
      <c r="A15" s="43"/>
      <c r="B15" s="44"/>
      <c r="C15" s="45"/>
      <c r="D15" s="54" t="s">
        <v>52</v>
      </c>
      <c r="E15" s="55" t="s">
        <v>53</v>
      </c>
      <c r="F15" s="50"/>
      <c r="G15" s="50"/>
      <c r="H15" s="50"/>
      <c r="I15" s="50"/>
      <c r="J15" s="50"/>
      <c r="K15" s="50"/>
      <c r="L15" s="50"/>
      <c r="M15" s="50"/>
      <c r="N15" s="50"/>
      <c r="O15" s="51"/>
      <c r="P15" s="52">
        <f>1536600-617158</f>
        <v>919442</v>
      </c>
      <c r="Q15" s="52"/>
      <c r="R15" s="52"/>
      <c r="S15" s="52"/>
      <c r="T15" s="52"/>
      <c r="U15" s="50"/>
      <c r="V15" s="50"/>
      <c r="W15" s="50"/>
      <c r="X15" s="53">
        <f t="shared" si="0"/>
        <v>0</v>
      </c>
    </row>
    <row r="16" spans="1:27" s="47" customFormat="1" ht="58.5" customHeight="1" x14ac:dyDescent="0.2">
      <c r="A16" s="43"/>
      <c r="B16" s="44"/>
      <c r="C16" s="45"/>
      <c r="D16" s="54">
        <v>4559000000</v>
      </c>
      <c r="E16" s="55" t="s">
        <v>54</v>
      </c>
      <c r="F16" s="50"/>
      <c r="G16" s="50"/>
      <c r="H16" s="50"/>
      <c r="I16" s="50"/>
      <c r="J16" s="50"/>
      <c r="K16" s="50"/>
      <c r="L16" s="50"/>
      <c r="M16" s="50"/>
      <c r="N16" s="50"/>
      <c r="O16" s="51"/>
      <c r="P16" s="52"/>
      <c r="Q16" s="52"/>
      <c r="R16" s="52"/>
      <c r="S16" s="52"/>
      <c r="T16" s="52"/>
      <c r="U16" s="50"/>
      <c r="V16" s="50"/>
      <c r="W16" s="50"/>
      <c r="X16" s="53">
        <f t="shared" si="0"/>
        <v>0</v>
      </c>
    </row>
    <row r="17" spans="1:39" ht="27" customHeight="1" x14ac:dyDescent="0.2">
      <c r="A17" s="56"/>
      <c r="B17" s="57"/>
      <c r="C17" s="58"/>
      <c r="D17" s="77" t="s">
        <v>55</v>
      </c>
      <c r="E17" s="77"/>
      <c r="F17" s="53">
        <f t="shared" ref="F17:N17" si="1">SUM(F14:F15)</f>
        <v>0</v>
      </c>
      <c r="G17" s="53">
        <f>SUM(G14:G15)</f>
        <v>0</v>
      </c>
      <c r="H17" s="53">
        <f t="shared" si="1"/>
        <v>0</v>
      </c>
      <c r="I17" s="53">
        <f t="shared" si="1"/>
        <v>0</v>
      </c>
      <c r="J17" s="53">
        <f t="shared" si="1"/>
        <v>451882</v>
      </c>
      <c r="K17" s="53">
        <f t="shared" si="1"/>
        <v>0</v>
      </c>
      <c r="L17" s="53">
        <f t="shared" si="1"/>
        <v>75000</v>
      </c>
      <c r="M17" s="53">
        <f t="shared" si="1"/>
        <v>140000</v>
      </c>
      <c r="N17" s="53">
        <f t="shared" si="1"/>
        <v>150000</v>
      </c>
      <c r="O17" s="51">
        <f t="shared" ref="O17:O20" si="2">SUM(G17:N17)</f>
        <v>816882</v>
      </c>
      <c r="P17" s="53">
        <f>SUM(P14:P15)</f>
        <v>1506292</v>
      </c>
      <c r="Q17" s="53">
        <f>SUM(Q14:Q15)</f>
        <v>3444900</v>
      </c>
      <c r="R17" s="53">
        <f>SUM(R14:R15)</f>
        <v>0</v>
      </c>
      <c r="S17" s="53">
        <f>SUM(S14:S15)</f>
        <v>0</v>
      </c>
      <c r="T17" s="53">
        <f>SUM(T14:T16)</f>
        <v>622800</v>
      </c>
      <c r="U17" s="53">
        <f>SUM(U14:U16)</f>
        <v>0</v>
      </c>
      <c r="V17" s="53">
        <f>SUM(V14:V16)</f>
        <v>0</v>
      </c>
      <c r="W17" s="53">
        <f>SUM(W14:W16)</f>
        <v>0</v>
      </c>
      <c r="X17" s="53">
        <f t="shared" si="0"/>
        <v>4067700</v>
      </c>
    </row>
    <row r="18" spans="1:39" ht="28.5" customHeight="1" x14ac:dyDescent="0.2">
      <c r="A18" s="56"/>
      <c r="B18" s="57"/>
      <c r="C18" s="58"/>
      <c r="D18" s="59">
        <v>4100000000</v>
      </c>
      <c r="E18" s="60" t="s">
        <v>56</v>
      </c>
      <c r="F18" s="51">
        <v>4695832</v>
      </c>
      <c r="G18" s="51">
        <v>778968</v>
      </c>
      <c r="H18" s="51">
        <v>148400</v>
      </c>
      <c r="I18" s="51">
        <v>687248</v>
      </c>
      <c r="J18" s="51">
        <v>386067</v>
      </c>
      <c r="K18" s="51">
        <v>70000</v>
      </c>
      <c r="L18" s="51"/>
      <c r="M18" s="51"/>
      <c r="N18" s="51"/>
      <c r="O18" s="51">
        <f t="shared" si="2"/>
        <v>2070683</v>
      </c>
      <c r="P18" s="51"/>
      <c r="Q18" s="51"/>
      <c r="R18" s="51"/>
      <c r="S18" s="51"/>
      <c r="T18" s="51"/>
      <c r="U18" s="51">
        <v>19100</v>
      </c>
      <c r="V18" s="51">
        <v>100000</v>
      </c>
      <c r="W18" s="51">
        <v>200000</v>
      </c>
      <c r="X18" s="53">
        <f t="shared" si="0"/>
        <v>319100</v>
      </c>
    </row>
    <row r="19" spans="1:39" ht="28.5" customHeight="1" x14ac:dyDescent="0.2">
      <c r="A19" s="56"/>
      <c r="B19" s="57"/>
      <c r="C19" s="58"/>
      <c r="D19" s="61"/>
      <c r="E19" s="60" t="s">
        <v>57</v>
      </c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>
        <v>60000</v>
      </c>
      <c r="S19" s="51">
        <v>60000</v>
      </c>
      <c r="T19" s="51"/>
      <c r="U19" s="51"/>
      <c r="V19" s="51"/>
      <c r="W19" s="51"/>
      <c r="X19" s="53">
        <f t="shared" si="0"/>
        <v>60000</v>
      </c>
    </row>
    <row r="20" spans="1:39" s="6" customFormat="1" ht="31.5" customHeight="1" x14ac:dyDescent="0.2">
      <c r="A20" s="62"/>
      <c r="B20" s="63"/>
      <c r="C20" s="63"/>
      <c r="D20" s="64"/>
      <c r="E20" s="64" t="s">
        <v>58</v>
      </c>
      <c r="F20" s="53">
        <f t="shared" ref="F20:M20" si="3">F17+F18</f>
        <v>4695832</v>
      </c>
      <c r="G20" s="53">
        <f>G17+G18</f>
        <v>778968</v>
      </c>
      <c r="H20" s="53">
        <f t="shared" si="3"/>
        <v>148400</v>
      </c>
      <c r="I20" s="53">
        <f t="shared" si="3"/>
        <v>687248</v>
      </c>
      <c r="J20" s="53">
        <f t="shared" si="3"/>
        <v>837949</v>
      </c>
      <c r="K20" s="53">
        <f t="shared" si="3"/>
        <v>70000</v>
      </c>
      <c r="L20" s="53">
        <f t="shared" si="3"/>
        <v>75000</v>
      </c>
      <c r="M20" s="53">
        <f t="shared" si="3"/>
        <v>140000</v>
      </c>
      <c r="N20" s="53"/>
      <c r="O20" s="51">
        <f t="shared" si="2"/>
        <v>2737565</v>
      </c>
      <c r="P20" s="53">
        <f>SUM(P17:P18)</f>
        <v>1506292</v>
      </c>
      <c r="Q20" s="53">
        <f t="shared" ref="Q20:W20" si="4">SUM(Q17:Q19)</f>
        <v>3444900</v>
      </c>
      <c r="R20" s="53">
        <f t="shared" si="4"/>
        <v>60000</v>
      </c>
      <c r="S20" s="53">
        <f t="shared" si="4"/>
        <v>60000</v>
      </c>
      <c r="T20" s="53">
        <f t="shared" si="4"/>
        <v>622800</v>
      </c>
      <c r="U20" s="53">
        <f t="shared" si="4"/>
        <v>19100</v>
      </c>
      <c r="V20" s="53">
        <f t="shared" si="4"/>
        <v>100000</v>
      </c>
      <c r="W20" s="53">
        <f t="shared" si="4"/>
        <v>200000</v>
      </c>
      <c r="X20" s="53">
        <f>SUM(Q20:R20,T20,U20:W20)</f>
        <v>4446800</v>
      </c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s="67" customFormat="1" ht="55.5" customHeight="1" x14ac:dyDescent="0.3">
      <c r="A21" s="65"/>
      <c r="B21" s="66"/>
      <c r="C21" s="66"/>
      <c r="F21" s="78"/>
      <c r="G21" s="78"/>
      <c r="H21" s="78"/>
      <c r="I21" s="68"/>
      <c r="J21" s="68"/>
      <c r="K21" s="69"/>
      <c r="L21" s="69"/>
      <c r="M21" s="69"/>
      <c r="N21" s="69"/>
      <c r="O21" s="70"/>
      <c r="P21" s="79" t="s">
        <v>59</v>
      </c>
      <c r="Q21" s="79"/>
      <c r="R21" s="79"/>
      <c r="S21" s="79"/>
      <c r="T21" s="79"/>
      <c r="U21" s="80" t="s">
        <v>60</v>
      </c>
      <c r="V21" s="80"/>
      <c r="W21" s="80"/>
      <c r="X21" s="80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</row>
    <row r="22" spans="1:39" x14ac:dyDescent="0.2">
      <c r="A22" s="72"/>
      <c r="B22" s="73"/>
      <c r="C22" s="73"/>
    </row>
    <row r="23" spans="1:39" x14ac:dyDescent="0.2">
      <c r="A23" s="72"/>
      <c r="B23" s="73"/>
      <c r="C23" s="73"/>
    </row>
    <row r="24" spans="1:39" x14ac:dyDescent="0.2">
      <c r="A24" s="72"/>
      <c r="B24" s="73"/>
      <c r="C24" s="73"/>
    </row>
    <row r="25" spans="1:39" x14ac:dyDescent="0.2">
      <c r="A25" s="72"/>
      <c r="B25" s="73"/>
      <c r="C25" s="73"/>
    </row>
    <row r="26" spans="1:39" x14ac:dyDescent="0.2">
      <c r="A26" s="72"/>
      <c r="B26" s="73"/>
      <c r="C26" s="73"/>
    </row>
    <row r="27" spans="1:39" x14ac:dyDescent="0.2">
      <c r="A27" s="72"/>
      <c r="B27" s="73"/>
      <c r="C27" s="73"/>
    </row>
    <row r="28" spans="1:39" x14ac:dyDescent="0.2">
      <c r="A28" s="72"/>
      <c r="B28" s="73"/>
      <c r="C28" s="73"/>
    </row>
    <row r="29" spans="1:39" x14ac:dyDescent="0.2">
      <c r="A29" s="72"/>
      <c r="B29" s="73"/>
      <c r="C29" s="73"/>
    </row>
    <row r="30" spans="1:39" x14ac:dyDescent="0.2">
      <c r="A30" s="72"/>
      <c r="B30" s="73"/>
      <c r="C30" s="73"/>
    </row>
    <row r="31" spans="1:39" x14ac:dyDescent="0.2">
      <c r="A31" s="72"/>
      <c r="B31" s="73"/>
      <c r="C31" s="73"/>
    </row>
    <row r="32" spans="1:39" x14ac:dyDescent="0.2">
      <c r="A32" s="72"/>
      <c r="B32" s="73"/>
      <c r="C32" s="73"/>
    </row>
    <row r="33" spans="1:3" x14ac:dyDescent="0.2">
      <c r="A33" s="72"/>
      <c r="B33" s="73"/>
      <c r="C33" s="73"/>
    </row>
    <row r="34" spans="1:3" x14ac:dyDescent="0.2">
      <c r="A34" s="72"/>
      <c r="B34" s="73"/>
      <c r="C34" s="73"/>
    </row>
    <row r="35" spans="1:3" x14ac:dyDescent="0.2">
      <c r="A35" s="72"/>
      <c r="B35" s="73"/>
      <c r="C35" s="73"/>
    </row>
    <row r="36" spans="1:3" x14ac:dyDescent="0.2">
      <c r="A36" s="72"/>
      <c r="B36" s="73"/>
      <c r="C36" s="73"/>
    </row>
    <row r="37" spans="1:3" x14ac:dyDescent="0.2">
      <c r="A37" s="72"/>
      <c r="B37" s="73"/>
      <c r="C37" s="73"/>
    </row>
    <row r="38" spans="1:3" x14ac:dyDescent="0.2">
      <c r="A38" s="72"/>
      <c r="B38" s="73"/>
      <c r="C38" s="73"/>
    </row>
    <row r="39" spans="1:3" x14ac:dyDescent="0.2">
      <c r="A39" s="72"/>
      <c r="B39" s="73"/>
      <c r="C39" s="73"/>
    </row>
    <row r="40" spans="1:3" x14ac:dyDescent="0.2">
      <c r="A40" s="72"/>
      <c r="B40" s="73"/>
      <c r="C40" s="73"/>
    </row>
    <row r="41" spans="1:3" x14ac:dyDescent="0.2">
      <c r="A41" s="72"/>
      <c r="B41" s="73"/>
      <c r="C41" s="73"/>
    </row>
    <row r="42" spans="1:3" x14ac:dyDescent="0.2">
      <c r="A42" s="72"/>
      <c r="B42" s="73"/>
      <c r="C42" s="73"/>
    </row>
    <row r="43" spans="1:3" x14ac:dyDescent="0.2">
      <c r="A43" s="72"/>
      <c r="B43" s="73"/>
      <c r="C43" s="73"/>
    </row>
    <row r="44" spans="1:3" x14ac:dyDescent="0.2">
      <c r="A44" s="72"/>
      <c r="B44" s="73"/>
      <c r="C44" s="73"/>
    </row>
    <row r="45" spans="1:3" ht="44.25" customHeight="1" x14ac:dyDescent="0.2">
      <c r="A45" s="72"/>
    </row>
    <row r="46" spans="1:3" x14ac:dyDescent="0.2">
      <c r="A46" s="72"/>
    </row>
    <row r="47" spans="1:3" x14ac:dyDescent="0.2">
      <c r="A47" s="72"/>
    </row>
    <row r="48" spans="1:3" ht="16.5" thickBot="1" x14ac:dyDescent="0.25">
      <c r="C48" s="74"/>
    </row>
    <row r="58" ht="45.75" customHeight="1" x14ac:dyDescent="0.2"/>
  </sheetData>
  <mergeCells count="38">
    <mergeCell ref="M1:O1"/>
    <mergeCell ref="M2:O2"/>
    <mergeCell ref="M3:O3"/>
    <mergeCell ref="F4:O4"/>
    <mergeCell ref="D7:D12"/>
    <mergeCell ref="E7:E12"/>
    <mergeCell ref="F7:K7"/>
    <mergeCell ref="P7:W7"/>
    <mergeCell ref="X7:X12"/>
    <mergeCell ref="F8:F9"/>
    <mergeCell ref="G8:N8"/>
    <mergeCell ref="Q8:S8"/>
    <mergeCell ref="T8:W8"/>
    <mergeCell ref="G9:M9"/>
    <mergeCell ref="P9:V9"/>
    <mergeCell ref="K10:N10"/>
    <mergeCell ref="R10:S10"/>
    <mergeCell ref="T10:W10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W11:W12"/>
    <mergeCell ref="D17:E17"/>
    <mergeCell ref="F21:H21"/>
    <mergeCell ref="P21:T21"/>
    <mergeCell ref="U21:X21"/>
    <mergeCell ref="P11:P12"/>
    <mergeCell ref="Q11:Q12"/>
    <mergeCell ref="R11:R12"/>
    <mergeCell ref="T11:T12"/>
    <mergeCell ref="U11:U12"/>
    <mergeCell ref="V11:V12"/>
  </mergeCells>
  <pageMargins left="0.31496062992125984" right="0.31496062992125984" top="0.74803149606299213" bottom="0.74803149606299213" header="0.31496062992125984" footer="0.31496062992125984"/>
  <pageSetup paperSize="9" scale="45" fitToHeight="2" orientation="landscape" verticalDpi="0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сесія на 23.10</vt:lpstr>
      <vt:lpstr>'сесія на 23.10'!Заголовки_для_печати</vt:lpstr>
      <vt:lpstr>'сесія на 23.10'!Область_печати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2020-10-27T12:57:12Z</cp:lastPrinted>
  <dcterms:created xsi:type="dcterms:W3CDTF">2020-10-27T11:35:20Z</dcterms:created>
  <dcterms:modified xsi:type="dcterms:W3CDTF">2020-10-27T12:59:34Z</dcterms:modified>
</cp:coreProperties>
</file>