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D:\2024 рік\04 РІШЕННЯ\ВИКОНКОМ\Проект бюджету на 2025\"/>
    </mc:Choice>
  </mc:AlternateContent>
  <xr:revisionPtr revIDLastSave="0" documentId="13_ncr:1_{816A3E86-90E5-45F0-89D5-6CB530F631F7}" xr6:coauthVersionLast="38" xr6:coauthVersionMax="38" xr10:uidLastSave="{00000000-0000-0000-0000-000000000000}"/>
  <bookViews>
    <workbookView xWindow="0" yWindow="0" windowWidth="21576" windowHeight="10296" xr2:uid="{00000000-000D-0000-FFFF-FFFF00000000}"/>
  </bookViews>
  <sheets>
    <sheet name="upv_zs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upv_zs!$8:$10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upv_zs!$A$1:$F$61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2" l="1"/>
  <c r="F13" i="2" l="1"/>
  <c r="D47" i="2"/>
  <c r="E25" i="2" l="1"/>
  <c r="E11" i="2" s="1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2" i="2"/>
  <c r="C33" i="2"/>
  <c r="C34" i="2"/>
  <c r="C36" i="2"/>
  <c r="C37" i="2"/>
  <c r="C38" i="2"/>
  <c r="C39" i="2"/>
  <c r="C40" i="2"/>
  <c r="C41" i="2"/>
  <c r="C42" i="2"/>
  <c r="C43" i="2"/>
  <c r="C12" i="2"/>
  <c r="E54" i="2" l="1"/>
  <c r="F54" i="2"/>
  <c r="D54" i="2"/>
  <c r="C57" i="2"/>
  <c r="E31" i="2"/>
  <c r="F31" i="2"/>
  <c r="D31" i="2"/>
  <c r="C31" i="2" s="1"/>
  <c r="C46" i="2"/>
  <c r="E44" i="2" l="1"/>
  <c r="F44" i="2"/>
  <c r="D44" i="2"/>
  <c r="C44" i="2" s="1"/>
  <c r="C45" i="2"/>
  <c r="E47" i="2" l="1"/>
  <c r="F47" i="2"/>
  <c r="E58" i="2"/>
  <c r="F11" i="2"/>
  <c r="D11" i="2"/>
  <c r="D58" i="2" s="1"/>
  <c r="F58" i="2" l="1"/>
  <c r="C11" i="2"/>
  <c r="C47" i="2"/>
  <c r="C48" i="2"/>
  <c r="C49" i="2"/>
  <c r="C50" i="2"/>
  <c r="C51" i="2"/>
  <c r="C52" i="2"/>
  <c r="C53" i="2"/>
  <c r="C54" i="2"/>
  <c r="C55" i="2"/>
  <c r="C56" i="2"/>
  <c r="C58" i="2"/>
</calcChain>
</file>

<file path=xl/sharedStrings.xml><?xml version="1.0" encoding="utf-8"?>
<sst xmlns="http://schemas.openxmlformats.org/spreadsheetml/2006/main" count="110" uniqueCount="105">
  <si>
    <t>(код бюджету)</t>
  </si>
  <si>
    <t>Код</t>
  </si>
  <si>
    <t xml:space="preserve"> Найменування</t>
  </si>
  <si>
    <t>Разом</t>
  </si>
  <si>
    <t>Загальний фонд</t>
  </si>
  <si>
    <t>Спеціальний фонд</t>
  </si>
  <si>
    <t>0455900000</t>
  </si>
  <si>
    <t>(грн)</t>
  </si>
  <si>
    <t>01</t>
  </si>
  <si>
    <t>Піщанська сільська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</si>
  <si>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</si>
  <si>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</si>
  <si>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Керівництво і управління у відповідній сфері у містах (місті Києві), селищах, селах, територіальних громадах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</si>
  <si>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</si>
  <si>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</si>
  <si>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</si>
  <si>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Компенсаційні виплати на пільговий проїзд автомобільним транспортом окремим категоріям громадян</t>
  </si>
  <si>
    <t>0113050</t>
  </si>
  <si>
    <t>Пільгове медичне обслуговування осіб, які постраждали внаслідок Чорнобильської катастрофи</t>
  </si>
  <si>
    <t>Заходи державної політики з питань дітей та їх соціального захисту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</si>
  <si>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</si>
  <si>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</si>
  <si>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</si>
  <si>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</si>
  <si>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</si>
  <si>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</si>
  <si>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0116011</t>
  </si>
  <si>
    <t>Експлуатація та технічне обслуговування житлового фонду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</si>
  <si>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</si>
  <si>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</si>
  <si>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</si>
  <si>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</si>
  <si>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</si>
  <si>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</si>
  <si>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</si>
  <si>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</si>
  <si>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0118120</t>
  </si>
  <si>
    <t>Заходи з організації рятування на водах</t>
  </si>
  <si>
    <t>0118130</t>
  </si>
  <si>
    <t>Забезпечення діяльності місцевої пожежної охорони</t>
  </si>
  <si>
    <t>0118340</t>
  </si>
  <si>
    <t>Природоохоронні заходи за рахунок цільових фондів</t>
  </si>
  <si>
    <t>0119770</t>
  </si>
  <si>
    <t>Інші субвенції з місцевого бюджету</t>
  </si>
  <si>
    <t>06</t>
  </si>
  <si>
    <t>Відділ освіти, молоді та спорту Піщанської сільської ради</t>
  </si>
  <si>
    <t>0610160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</si>
  <si>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</si>
  <si>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</si>
  <si>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</si>
  <si>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</t>
  </si>
  <si>
    <t>0611031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</si>
  <si>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</si>
  <si>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</si>
  <si>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</si>
  <si>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</si>
  <si>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</si>
  <si>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</si>
  <si>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</si>
  <si>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</si>
  <si>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</si>
  <si>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Утримання та навчально-тренувальна робота комунальних дитячо-юнацьких спортивних шкіл</t>
  </si>
  <si>
    <t>0615041</t>
  </si>
  <si>
    <t>Утримання та фінансова підтримка спортивних споруд</t>
  </si>
  <si>
    <t>0615062</t>
  </si>
  <si>
    <t>Підтримка спорту вищих досягнень та організацій, які здійснюють фізкультурно-спортивну діяльність в регіоні</t>
  </si>
  <si>
    <t>10</t>
  </si>
  <si>
    <t>Відділ культури, релігії та туризму Піщанської сільської ради</t>
  </si>
  <si>
    <t>1010160</t>
  </si>
  <si>
    <t>1011080</t>
  </si>
  <si>
    <t>Надання спеціальної освіти мистецькими школами</t>
  </si>
  <si>
    <t>1014030</t>
  </si>
  <si>
    <t>Забезпечення діяльності бібліотек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</si>
  <si>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</si>
  <si>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</si>
  <si>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</si>
  <si>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</si>
  <si>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</si>
  <si>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</si>
  <si>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37</t>
  </si>
  <si>
    <t>Фінансово-економічний відділ Піщанської сільської ради</t>
  </si>
  <si>
    <t>3710160</t>
  </si>
  <si>
    <t>3718710</t>
  </si>
  <si>
    <t>Резервний фонд місцевого бюджету</t>
  </si>
  <si>
    <t xml:space="preserve"> </t>
  </si>
  <si>
    <t xml:space="preserve">Усього </t>
  </si>
  <si>
    <t>до рішення виконавчого комітету</t>
  </si>
  <si>
    <t>в т.ч. бюджет розвитку</t>
  </si>
  <si>
    <t>Секретар виконавчого комітету</t>
  </si>
  <si>
    <t>Тетяна ФОМЕНКО</t>
  </si>
  <si>
    <t>Додаток 2</t>
  </si>
  <si>
    <t>Служба у справах дітей Піщанської сільської ради</t>
  </si>
  <si>
    <t>09</t>
  </si>
  <si>
    <t>0910160</t>
  </si>
  <si>
    <t>0913112</t>
  </si>
  <si>
    <t>Інші заходи та заклади молодіжної політики</t>
  </si>
  <si>
    <t>Інші дотації з місцевого бюджету</t>
  </si>
  <si>
    <t>від  05.12.2024 № 278</t>
  </si>
  <si>
    <t>ВИДАТКИ                                                                                                                                                                                            сільського бюджету на 2025 рік</t>
  </si>
  <si>
    <t>Надання інших пільг окремим категоріям громадян відповідно до законодавства</t>
  </si>
  <si>
    <t>0113031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</si>
  <si>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</si>
  <si>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>0116071</t>
  </si>
  <si>
    <t>0117130</t>
  </si>
  <si>
    <t>Здійснення заходів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</si>
</sst>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/>
    <xf numFmtId="0" fontId="4" fillId="0" borderId="0" xfId="1" applyFont="1"/>
    <xf numFmtId="4" fontId="4" fillId="0" borderId="0" xfId="0" applyNumberFormat="1" applyFont="1" applyFill="1" applyAlignment="1">
      <alignment vertical="center" wrapText="1"/>
    </xf>
    <xf numFmtId="0" fontId="3" fillId="0" borderId="0" xfId="0" applyFont="1"/>
    <xf numFmtId="0" fontId="6" fillId="2" borderId="0" xfId="0" quotePrefix="1" applyFont="1" applyFill="1" applyBorder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4" fontId="7" fillId="2" borderId="1" xfId="1" applyNumberFormat="1" applyFont="1" applyFill="1" applyBorder="1" applyAlignment="1">
      <alignment vertical="center"/>
    </xf>
    <xf numFmtId="4" fontId="7" fillId="0" borderId="1" xfId="1" applyNumberFormat="1" applyFont="1" applyBorder="1" applyAlignment="1">
      <alignment vertical="center"/>
    </xf>
    <xf numFmtId="4" fontId="4" fillId="0" borderId="0" xfId="1" applyNumberFormat="1" applyFont="1" applyAlignment="1">
      <alignment vertical="center"/>
    </xf>
    <xf numFmtId="4" fontId="7" fillId="0" borderId="0" xfId="1" applyNumberFormat="1" applyFont="1"/>
    <xf numFmtId="0" fontId="7" fillId="0" borderId="0" xfId="1" applyFont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horizontal="center" vertical="center"/>
    </xf>
    <xf numFmtId="4" fontId="7" fillId="0" borderId="0" xfId="1" applyNumberFormat="1" applyFont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" fontId="5" fillId="2" borderId="1" xfId="0" quotePrefix="1" applyNumberFormat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/>
    </xf>
    <xf numFmtId="0" fontId="4" fillId="0" borderId="0" xfId="1" applyFont="1" applyAlignment="1">
      <alignment wrapText="1"/>
    </xf>
    <xf numFmtId="0" fontId="4" fillId="2" borderId="0" xfId="1" applyFont="1" applyFill="1" applyBorder="1" applyAlignment="1"/>
    <xf numFmtId="0" fontId="4" fillId="0" borderId="0" xfId="1" applyFont="1" applyBorder="1" applyAlignment="1"/>
    <xf numFmtId="0" fontId="4" fillId="0" borderId="0" xfId="1" applyFont="1" applyAlignment="1">
      <alignment horizontal="center"/>
    </xf>
    <xf numFmtId="0" fontId="4" fillId="2" borderId="0" xfId="1" applyFont="1" applyFill="1"/>
    <xf numFmtId="4" fontId="4" fillId="0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"/>
  <sheetViews>
    <sheetView tabSelected="1" topLeftCell="A5" zoomScaleNormal="100" workbookViewId="0">
      <selection activeCell="A5" sqref="A5:F5"/>
    </sheetView>
  </sheetViews>
  <sheetFormatPr defaultRowHeight="15.6" x14ac:dyDescent="0.3"/>
  <cols>
    <col min="1" max="1" width="14.44140625" style="35" customWidth="1"/>
    <col min="2" max="2" width="50" style="32" customWidth="1"/>
    <col min="3" max="3" width="19.6640625" style="36" customWidth="1"/>
    <col min="4" max="4" width="20.5546875" style="2" customWidth="1"/>
    <col min="5" max="5" width="20" style="2" customWidth="1"/>
    <col min="6" max="6" width="20.6640625" style="2" customWidth="1"/>
    <col min="7" max="7" width="15" style="2" customWidth="1"/>
    <col min="8" max="8" width="10.77734375" style="2" bestFit="1" customWidth="1"/>
    <col min="9" max="256" width="9.109375" style="2"/>
    <col min="257" max="257" width="13.44140625" style="2" customWidth="1"/>
    <col min="258" max="258" width="50" style="2" customWidth="1"/>
    <col min="259" max="262" width="17.6640625" style="2" customWidth="1"/>
    <col min="263" max="512" width="9.109375" style="2"/>
    <col min="513" max="513" width="13.44140625" style="2" customWidth="1"/>
    <col min="514" max="514" width="50" style="2" customWidth="1"/>
    <col min="515" max="518" width="17.6640625" style="2" customWidth="1"/>
    <col min="519" max="768" width="9.109375" style="2"/>
    <col min="769" max="769" width="13.44140625" style="2" customWidth="1"/>
    <col min="770" max="770" width="50" style="2" customWidth="1"/>
    <col min="771" max="774" width="17.6640625" style="2" customWidth="1"/>
    <col min="775" max="1024" width="9.109375" style="2"/>
    <col min="1025" max="1025" width="13.44140625" style="2" customWidth="1"/>
    <col min="1026" max="1026" width="50" style="2" customWidth="1"/>
    <col min="1027" max="1030" width="17.6640625" style="2" customWidth="1"/>
    <col min="1031" max="1280" width="9.109375" style="2"/>
    <col min="1281" max="1281" width="13.44140625" style="2" customWidth="1"/>
    <col min="1282" max="1282" width="50" style="2" customWidth="1"/>
    <col min="1283" max="1286" width="17.6640625" style="2" customWidth="1"/>
    <col min="1287" max="1536" width="9.109375" style="2"/>
    <col min="1537" max="1537" width="13.44140625" style="2" customWidth="1"/>
    <col min="1538" max="1538" width="50" style="2" customWidth="1"/>
    <col min="1539" max="1542" width="17.6640625" style="2" customWidth="1"/>
    <col min="1543" max="1792" width="9.109375" style="2"/>
    <col min="1793" max="1793" width="13.44140625" style="2" customWidth="1"/>
    <col min="1794" max="1794" width="50" style="2" customWidth="1"/>
    <col min="1795" max="1798" width="17.6640625" style="2" customWidth="1"/>
    <col min="1799" max="2048" width="9.109375" style="2"/>
    <col min="2049" max="2049" width="13.44140625" style="2" customWidth="1"/>
    <col min="2050" max="2050" width="50" style="2" customWidth="1"/>
    <col min="2051" max="2054" width="17.6640625" style="2" customWidth="1"/>
    <col min="2055" max="2304" width="9.109375" style="2"/>
    <col min="2305" max="2305" width="13.44140625" style="2" customWidth="1"/>
    <col min="2306" max="2306" width="50" style="2" customWidth="1"/>
    <col min="2307" max="2310" width="17.6640625" style="2" customWidth="1"/>
    <col min="2311" max="2560" width="9.109375" style="2"/>
    <col min="2561" max="2561" width="13.44140625" style="2" customWidth="1"/>
    <col min="2562" max="2562" width="50" style="2" customWidth="1"/>
    <col min="2563" max="2566" width="17.6640625" style="2" customWidth="1"/>
    <col min="2567" max="2816" width="9.109375" style="2"/>
    <col min="2817" max="2817" width="13.44140625" style="2" customWidth="1"/>
    <col min="2818" max="2818" width="50" style="2" customWidth="1"/>
    <col min="2819" max="2822" width="17.6640625" style="2" customWidth="1"/>
    <col min="2823" max="3072" width="9.109375" style="2"/>
    <col min="3073" max="3073" width="13.44140625" style="2" customWidth="1"/>
    <col min="3074" max="3074" width="50" style="2" customWidth="1"/>
    <col min="3075" max="3078" width="17.6640625" style="2" customWidth="1"/>
    <col min="3079" max="3328" width="9.109375" style="2"/>
    <col min="3329" max="3329" width="13.44140625" style="2" customWidth="1"/>
    <col min="3330" max="3330" width="50" style="2" customWidth="1"/>
    <col min="3331" max="3334" width="17.6640625" style="2" customWidth="1"/>
    <col min="3335" max="3584" width="9.109375" style="2"/>
    <col min="3585" max="3585" width="13.44140625" style="2" customWidth="1"/>
    <col min="3586" max="3586" width="50" style="2" customWidth="1"/>
    <col min="3587" max="3590" width="17.6640625" style="2" customWidth="1"/>
    <col min="3591" max="3840" width="9.109375" style="2"/>
    <col min="3841" max="3841" width="13.44140625" style="2" customWidth="1"/>
    <col min="3842" max="3842" width="50" style="2" customWidth="1"/>
    <col min="3843" max="3846" width="17.6640625" style="2" customWidth="1"/>
    <col min="3847" max="4096" width="9.109375" style="2"/>
    <col min="4097" max="4097" width="13.44140625" style="2" customWidth="1"/>
    <col min="4098" max="4098" width="50" style="2" customWidth="1"/>
    <col min="4099" max="4102" width="17.6640625" style="2" customWidth="1"/>
    <col min="4103" max="4352" width="9.109375" style="2"/>
    <col min="4353" max="4353" width="13.44140625" style="2" customWidth="1"/>
    <col min="4354" max="4354" width="50" style="2" customWidth="1"/>
    <col min="4355" max="4358" width="17.6640625" style="2" customWidth="1"/>
    <col min="4359" max="4608" width="9.109375" style="2"/>
    <col min="4609" max="4609" width="13.44140625" style="2" customWidth="1"/>
    <col min="4610" max="4610" width="50" style="2" customWidth="1"/>
    <col min="4611" max="4614" width="17.6640625" style="2" customWidth="1"/>
    <col min="4615" max="4864" width="9.109375" style="2"/>
    <col min="4865" max="4865" width="13.44140625" style="2" customWidth="1"/>
    <col min="4866" max="4866" width="50" style="2" customWidth="1"/>
    <col min="4867" max="4870" width="17.6640625" style="2" customWidth="1"/>
    <col min="4871" max="5120" width="9.109375" style="2"/>
    <col min="5121" max="5121" width="13.44140625" style="2" customWidth="1"/>
    <col min="5122" max="5122" width="50" style="2" customWidth="1"/>
    <col min="5123" max="5126" width="17.6640625" style="2" customWidth="1"/>
    <col min="5127" max="5376" width="9.109375" style="2"/>
    <col min="5377" max="5377" width="13.44140625" style="2" customWidth="1"/>
    <col min="5378" max="5378" width="50" style="2" customWidth="1"/>
    <col min="5379" max="5382" width="17.6640625" style="2" customWidth="1"/>
    <col min="5383" max="5632" width="9.109375" style="2"/>
    <col min="5633" max="5633" width="13.44140625" style="2" customWidth="1"/>
    <col min="5634" max="5634" width="50" style="2" customWidth="1"/>
    <col min="5635" max="5638" width="17.6640625" style="2" customWidth="1"/>
    <col min="5639" max="5888" width="9.109375" style="2"/>
    <col min="5889" max="5889" width="13.44140625" style="2" customWidth="1"/>
    <col min="5890" max="5890" width="50" style="2" customWidth="1"/>
    <col min="5891" max="5894" width="17.6640625" style="2" customWidth="1"/>
    <col min="5895" max="6144" width="9.109375" style="2"/>
    <col min="6145" max="6145" width="13.44140625" style="2" customWidth="1"/>
    <col min="6146" max="6146" width="50" style="2" customWidth="1"/>
    <col min="6147" max="6150" width="17.6640625" style="2" customWidth="1"/>
    <col min="6151" max="6400" width="9.109375" style="2"/>
    <col min="6401" max="6401" width="13.44140625" style="2" customWidth="1"/>
    <col min="6402" max="6402" width="50" style="2" customWidth="1"/>
    <col min="6403" max="6406" width="17.6640625" style="2" customWidth="1"/>
    <col min="6407" max="6656" width="9.109375" style="2"/>
    <col min="6657" max="6657" width="13.44140625" style="2" customWidth="1"/>
    <col min="6658" max="6658" width="50" style="2" customWidth="1"/>
    <col min="6659" max="6662" width="17.6640625" style="2" customWidth="1"/>
    <col min="6663" max="6912" width="9.109375" style="2"/>
    <col min="6913" max="6913" width="13.44140625" style="2" customWidth="1"/>
    <col min="6914" max="6914" width="50" style="2" customWidth="1"/>
    <col min="6915" max="6918" width="17.6640625" style="2" customWidth="1"/>
    <col min="6919" max="7168" width="9.109375" style="2"/>
    <col min="7169" max="7169" width="13.44140625" style="2" customWidth="1"/>
    <col min="7170" max="7170" width="50" style="2" customWidth="1"/>
    <col min="7171" max="7174" width="17.6640625" style="2" customWidth="1"/>
    <col min="7175" max="7424" width="9.109375" style="2"/>
    <col min="7425" max="7425" width="13.44140625" style="2" customWidth="1"/>
    <col min="7426" max="7426" width="50" style="2" customWidth="1"/>
    <col min="7427" max="7430" width="17.6640625" style="2" customWidth="1"/>
    <col min="7431" max="7680" width="9.109375" style="2"/>
    <col min="7681" max="7681" width="13.44140625" style="2" customWidth="1"/>
    <col min="7682" max="7682" width="50" style="2" customWidth="1"/>
    <col min="7683" max="7686" width="17.6640625" style="2" customWidth="1"/>
    <col min="7687" max="7936" width="9.109375" style="2"/>
    <col min="7937" max="7937" width="13.44140625" style="2" customWidth="1"/>
    <col min="7938" max="7938" width="50" style="2" customWidth="1"/>
    <col min="7939" max="7942" width="17.6640625" style="2" customWidth="1"/>
    <col min="7943" max="8192" width="9.109375" style="2"/>
    <col min="8193" max="8193" width="13.44140625" style="2" customWidth="1"/>
    <col min="8194" max="8194" width="50" style="2" customWidth="1"/>
    <col min="8195" max="8198" width="17.6640625" style="2" customWidth="1"/>
    <col min="8199" max="8448" width="9.109375" style="2"/>
    <col min="8449" max="8449" width="13.44140625" style="2" customWidth="1"/>
    <col min="8450" max="8450" width="50" style="2" customWidth="1"/>
    <col min="8451" max="8454" width="17.6640625" style="2" customWidth="1"/>
    <col min="8455" max="8704" width="9.109375" style="2"/>
    <col min="8705" max="8705" width="13.44140625" style="2" customWidth="1"/>
    <col min="8706" max="8706" width="50" style="2" customWidth="1"/>
    <col min="8707" max="8710" width="17.6640625" style="2" customWidth="1"/>
    <col min="8711" max="8960" width="9.109375" style="2"/>
    <col min="8961" max="8961" width="13.44140625" style="2" customWidth="1"/>
    <col min="8962" max="8962" width="50" style="2" customWidth="1"/>
    <col min="8963" max="8966" width="17.6640625" style="2" customWidth="1"/>
    <col min="8967" max="9216" width="9.109375" style="2"/>
    <col min="9217" max="9217" width="13.44140625" style="2" customWidth="1"/>
    <col min="9218" max="9218" width="50" style="2" customWidth="1"/>
    <col min="9219" max="9222" width="17.6640625" style="2" customWidth="1"/>
    <col min="9223" max="9472" width="9.109375" style="2"/>
    <col min="9473" max="9473" width="13.44140625" style="2" customWidth="1"/>
    <col min="9474" max="9474" width="50" style="2" customWidth="1"/>
    <col min="9475" max="9478" width="17.6640625" style="2" customWidth="1"/>
    <col min="9479" max="9728" width="9.109375" style="2"/>
    <col min="9729" max="9729" width="13.44140625" style="2" customWidth="1"/>
    <col min="9730" max="9730" width="50" style="2" customWidth="1"/>
    <col min="9731" max="9734" width="17.6640625" style="2" customWidth="1"/>
    <col min="9735" max="9984" width="9.109375" style="2"/>
    <col min="9985" max="9985" width="13.44140625" style="2" customWidth="1"/>
    <col min="9986" max="9986" width="50" style="2" customWidth="1"/>
    <col min="9987" max="9990" width="17.6640625" style="2" customWidth="1"/>
    <col min="9991" max="10240" width="9.109375" style="2"/>
    <col min="10241" max="10241" width="13.44140625" style="2" customWidth="1"/>
    <col min="10242" max="10242" width="50" style="2" customWidth="1"/>
    <col min="10243" max="10246" width="17.6640625" style="2" customWidth="1"/>
    <col min="10247" max="10496" width="9.109375" style="2"/>
    <col min="10497" max="10497" width="13.44140625" style="2" customWidth="1"/>
    <col min="10498" max="10498" width="50" style="2" customWidth="1"/>
    <col min="10499" max="10502" width="17.6640625" style="2" customWidth="1"/>
    <col min="10503" max="10752" width="9.109375" style="2"/>
    <col min="10753" max="10753" width="13.44140625" style="2" customWidth="1"/>
    <col min="10754" max="10754" width="50" style="2" customWidth="1"/>
    <col min="10755" max="10758" width="17.6640625" style="2" customWidth="1"/>
    <col min="10759" max="11008" width="9.109375" style="2"/>
    <col min="11009" max="11009" width="13.44140625" style="2" customWidth="1"/>
    <col min="11010" max="11010" width="50" style="2" customWidth="1"/>
    <col min="11011" max="11014" width="17.6640625" style="2" customWidth="1"/>
    <col min="11015" max="11264" width="9.109375" style="2"/>
    <col min="11265" max="11265" width="13.44140625" style="2" customWidth="1"/>
    <col min="11266" max="11266" width="50" style="2" customWidth="1"/>
    <col min="11267" max="11270" width="17.6640625" style="2" customWidth="1"/>
    <col min="11271" max="11520" width="9.109375" style="2"/>
    <col min="11521" max="11521" width="13.44140625" style="2" customWidth="1"/>
    <col min="11522" max="11522" width="50" style="2" customWidth="1"/>
    <col min="11523" max="11526" width="17.6640625" style="2" customWidth="1"/>
    <col min="11527" max="11776" width="9.109375" style="2"/>
    <col min="11777" max="11777" width="13.44140625" style="2" customWidth="1"/>
    <col min="11778" max="11778" width="50" style="2" customWidth="1"/>
    <col min="11779" max="11782" width="17.6640625" style="2" customWidth="1"/>
    <col min="11783" max="12032" width="9.109375" style="2"/>
    <col min="12033" max="12033" width="13.44140625" style="2" customWidth="1"/>
    <col min="12034" max="12034" width="50" style="2" customWidth="1"/>
    <col min="12035" max="12038" width="17.6640625" style="2" customWidth="1"/>
    <col min="12039" max="12288" width="9.109375" style="2"/>
    <col min="12289" max="12289" width="13.44140625" style="2" customWidth="1"/>
    <col min="12290" max="12290" width="50" style="2" customWidth="1"/>
    <col min="12291" max="12294" width="17.6640625" style="2" customWidth="1"/>
    <col min="12295" max="12544" width="9.109375" style="2"/>
    <col min="12545" max="12545" width="13.44140625" style="2" customWidth="1"/>
    <col min="12546" max="12546" width="50" style="2" customWidth="1"/>
    <col min="12547" max="12550" width="17.6640625" style="2" customWidth="1"/>
    <col min="12551" max="12800" width="9.109375" style="2"/>
    <col min="12801" max="12801" width="13.44140625" style="2" customWidth="1"/>
    <col min="12802" max="12802" width="50" style="2" customWidth="1"/>
    <col min="12803" max="12806" width="17.6640625" style="2" customWidth="1"/>
    <col min="12807" max="13056" width="9.109375" style="2"/>
    <col min="13057" max="13057" width="13.44140625" style="2" customWidth="1"/>
    <col min="13058" max="13058" width="50" style="2" customWidth="1"/>
    <col min="13059" max="13062" width="17.6640625" style="2" customWidth="1"/>
    <col min="13063" max="13312" width="9.109375" style="2"/>
    <col min="13313" max="13313" width="13.44140625" style="2" customWidth="1"/>
    <col min="13314" max="13314" width="50" style="2" customWidth="1"/>
    <col min="13315" max="13318" width="17.6640625" style="2" customWidth="1"/>
    <col min="13319" max="13568" width="9.109375" style="2"/>
    <col min="13569" max="13569" width="13.44140625" style="2" customWidth="1"/>
    <col min="13570" max="13570" width="50" style="2" customWidth="1"/>
    <col min="13571" max="13574" width="17.6640625" style="2" customWidth="1"/>
    <col min="13575" max="13824" width="9.109375" style="2"/>
    <col min="13825" max="13825" width="13.44140625" style="2" customWidth="1"/>
    <col min="13826" max="13826" width="50" style="2" customWidth="1"/>
    <col min="13827" max="13830" width="17.6640625" style="2" customWidth="1"/>
    <col min="13831" max="14080" width="9.109375" style="2"/>
    <col min="14081" max="14081" width="13.44140625" style="2" customWidth="1"/>
    <col min="14082" max="14082" width="50" style="2" customWidth="1"/>
    <col min="14083" max="14086" width="17.6640625" style="2" customWidth="1"/>
    <col min="14087" max="14336" width="9.109375" style="2"/>
    <col min="14337" max="14337" width="13.44140625" style="2" customWidth="1"/>
    <col min="14338" max="14338" width="50" style="2" customWidth="1"/>
    <col min="14339" max="14342" width="17.6640625" style="2" customWidth="1"/>
    <col min="14343" max="14592" width="9.109375" style="2"/>
    <col min="14593" max="14593" width="13.44140625" style="2" customWidth="1"/>
    <col min="14594" max="14594" width="50" style="2" customWidth="1"/>
    <col min="14595" max="14598" width="17.6640625" style="2" customWidth="1"/>
    <col min="14599" max="14848" width="9.109375" style="2"/>
    <col min="14849" max="14849" width="13.44140625" style="2" customWidth="1"/>
    <col min="14850" max="14850" width="50" style="2" customWidth="1"/>
    <col min="14851" max="14854" width="17.6640625" style="2" customWidth="1"/>
    <col min="14855" max="15104" width="9.109375" style="2"/>
    <col min="15105" max="15105" width="13.44140625" style="2" customWidth="1"/>
    <col min="15106" max="15106" width="50" style="2" customWidth="1"/>
    <col min="15107" max="15110" width="17.6640625" style="2" customWidth="1"/>
    <col min="15111" max="15360" width="9.109375" style="2"/>
    <col min="15361" max="15361" width="13.44140625" style="2" customWidth="1"/>
    <col min="15362" max="15362" width="50" style="2" customWidth="1"/>
    <col min="15363" max="15366" width="17.6640625" style="2" customWidth="1"/>
    <col min="15367" max="15616" width="9.109375" style="2"/>
    <col min="15617" max="15617" width="13.44140625" style="2" customWidth="1"/>
    <col min="15618" max="15618" width="50" style="2" customWidth="1"/>
    <col min="15619" max="15622" width="17.6640625" style="2" customWidth="1"/>
    <col min="15623" max="15872" width="9.109375" style="2"/>
    <col min="15873" max="15873" width="13.44140625" style="2" customWidth="1"/>
    <col min="15874" max="15874" width="50" style="2" customWidth="1"/>
    <col min="15875" max="15878" width="17.6640625" style="2" customWidth="1"/>
    <col min="15879" max="16128" width="9.109375" style="2"/>
    <col min="16129" max="16129" width="13.44140625" style="2" customWidth="1"/>
    <col min="16130" max="16130" width="50" style="2" customWidth="1"/>
    <col min="16131" max="16134" width="17.6640625" style="2" customWidth="1"/>
    <col min="16135" max="16384" width="9.109375" style="2"/>
  </cols>
  <sheetData>
    <row r="1" spans="1:8" ht="24" customHeight="1" x14ac:dyDescent="0.3">
      <c r="A1" s="1"/>
      <c r="B1" s="1"/>
      <c r="C1" s="1"/>
      <c r="E1" s="3" t="s">
        <v>90</v>
      </c>
      <c r="F1" s="1"/>
    </row>
    <row r="2" spans="1:8" ht="19.5" customHeight="1" x14ac:dyDescent="0.3">
      <c r="A2" s="1"/>
      <c r="B2" s="1"/>
      <c r="C2" s="1"/>
      <c r="E2" s="37" t="s">
        <v>86</v>
      </c>
      <c r="F2" s="37"/>
      <c r="G2" s="37"/>
    </row>
    <row r="3" spans="1:8" ht="19.5" customHeight="1" x14ac:dyDescent="0.3">
      <c r="A3" s="1"/>
      <c r="B3" s="1"/>
      <c r="C3" s="1"/>
      <c r="E3" s="37" t="s">
        <v>97</v>
      </c>
      <c r="F3" s="37"/>
    </row>
    <row r="4" spans="1:8" ht="27" customHeight="1" x14ac:dyDescent="0.3">
      <c r="A4" s="1"/>
      <c r="B4" s="1"/>
      <c r="C4" s="1"/>
      <c r="D4" s="1"/>
      <c r="E4" s="1"/>
      <c r="F4" s="4"/>
    </row>
    <row r="5" spans="1:8" ht="53.25" customHeight="1" x14ac:dyDescent="0.3">
      <c r="A5" s="38" t="s">
        <v>98</v>
      </c>
      <c r="B5" s="38"/>
      <c r="C5" s="38"/>
      <c r="D5" s="38"/>
      <c r="E5" s="38"/>
      <c r="F5" s="38"/>
    </row>
    <row r="6" spans="1:8" ht="27" customHeight="1" x14ac:dyDescent="0.3">
      <c r="A6" s="5" t="s">
        <v>6</v>
      </c>
      <c r="B6" s="6"/>
      <c r="C6" s="6"/>
      <c r="D6" s="6"/>
      <c r="E6" s="6"/>
      <c r="F6" s="4"/>
    </row>
    <row r="7" spans="1:8" x14ac:dyDescent="0.3">
      <c r="A7" s="1" t="s">
        <v>0</v>
      </c>
      <c r="B7" s="1"/>
      <c r="C7" s="1"/>
      <c r="D7" s="1"/>
      <c r="E7" s="7"/>
      <c r="F7" s="7" t="s">
        <v>7</v>
      </c>
    </row>
    <row r="8" spans="1:8" x14ac:dyDescent="0.3">
      <c r="A8" s="42" t="s">
        <v>1</v>
      </c>
      <c r="B8" s="42" t="s">
        <v>2</v>
      </c>
      <c r="C8" s="43" t="s">
        <v>3</v>
      </c>
      <c r="D8" s="42" t="s">
        <v>4</v>
      </c>
      <c r="E8" s="44" t="s">
        <v>5</v>
      </c>
      <c r="F8" s="44"/>
    </row>
    <row r="9" spans="1:8" ht="54" customHeight="1" x14ac:dyDescent="0.3">
      <c r="A9" s="42"/>
      <c r="B9" s="42"/>
      <c r="C9" s="43"/>
      <c r="D9" s="42"/>
      <c r="E9" s="8" t="s">
        <v>3</v>
      </c>
      <c r="F9" s="8" t="s">
        <v>87</v>
      </c>
    </row>
    <row r="10" spans="1:8" x14ac:dyDescent="0.3">
      <c r="A10" s="9">
        <v>1</v>
      </c>
      <c r="B10" s="9">
        <v>2</v>
      </c>
      <c r="C10" s="10">
        <v>3</v>
      </c>
      <c r="D10" s="9">
        <v>4</v>
      </c>
      <c r="E10" s="9">
        <v>5</v>
      </c>
      <c r="F10" s="9">
        <v>6</v>
      </c>
    </row>
    <row r="11" spans="1:8" s="17" customFormat="1" ht="23.4" customHeight="1" x14ac:dyDescent="0.3">
      <c r="A11" s="11" t="s">
        <v>8</v>
      </c>
      <c r="B11" s="12" t="s">
        <v>9</v>
      </c>
      <c r="C11" s="13">
        <f t="shared" ref="C11:C58" si="0">D11+E11</f>
        <v>113191414</v>
      </c>
      <c r="D11" s="14">
        <f>SUM(D12:D30)</f>
        <v>84667982</v>
      </c>
      <c r="E11" s="14">
        <f>SUM(E12:E30)</f>
        <v>28523432</v>
      </c>
      <c r="F11" s="14">
        <f>SUM(F12:F30)</f>
        <v>28214622</v>
      </c>
      <c r="G11" s="15"/>
      <c r="H11" s="16"/>
    </row>
    <row r="12" spans="1:8" ht="108.6" customHeight="1" x14ac:dyDescent="0.3">
      <c r="A12" s="18" t="s">
        <v>10</v>
      </c>
      <c r="B12" s="19" t="s">
        <v>11</v>
      </c>
      <c r="C12" s="13">
        <f t="shared" si="0"/>
        <v>21109770</v>
      </c>
      <c r="D12" s="20">
        <v>20714770</v>
      </c>
      <c r="E12" s="20">
        <v>395000</v>
      </c>
      <c r="F12" s="20">
        <v>250000</v>
      </c>
      <c r="G12" s="15"/>
    </row>
    <row r="13" spans="1:8" ht="72" customHeight="1" x14ac:dyDescent="0.3">
      <c r="A13" s="18" t="s">
        <v>13</v>
      </c>
      <c r="B13" s="19" t="s">
        <v>14</v>
      </c>
      <c r="C13" s="13">
        <f t="shared" si="0"/>
        <v>6965110</v>
      </c>
      <c r="D13" s="20">
        <v>5216510</v>
      </c>
      <c r="E13" s="20">
        <v>1748600</v>
      </c>
      <c r="F13" s="20">
        <f>E13</f>
        <v>1748600</v>
      </c>
      <c r="G13" s="15"/>
    </row>
    <row r="14" spans="1:8" ht="64.95" customHeight="1" x14ac:dyDescent="0.3">
      <c r="A14" s="21" t="s">
        <v>100</v>
      </c>
      <c r="B14" s="19" t="s">
        <v>99</v>
      </c>
      <c r="C14" s="13">
        <f t="shared" si="0"/>
        <v>40000</v>
      </c>
      <c r="D14" s="20">
        <v>40000</v>
      </c>
      <c r="E14" s="20">
        <v>0</v>
      </c>
      <c r="F14" s="20">
        <v>0</v>
      </c>
      <c r="G14" s="15"/>
    </row>
    <row r="15" spans="1:8" ht="60" customHeight="1" x14ac:dyDescent="0.3">
      <c r="A15" s="18" t="s">
        <v>15</v>
      </c>
      <c r="B15" s="19" t="s">
        <v>16</v>
      </c>
      <c r="C15" s="13">
        <f t="shared" si="0"/>
        <v>600000</v>
      </c>
      <c r="D15" s="20">
        <v>600000</v>
      </c>
      <c r="E15" s="20">
        <v>0</v>
      </c>
      <c r="F15" s="20">
        <v>0</v>
      </c>
      <c r="G15" s="15"/>
    </row>
    <row r="16" spans="1:8" ht="69" customHeight="1" x14ac:dyDescent="0.3">
      <c r="A16" s="18" t="s">
        <v>17</v>
      </c>
      <c r="B16" s="19" t="s">
        <v>18</v>
      </c>
      <c r="C16" s="13">
        <f t="shared" si="0"/>
        <v>22282</v>
      </c>
      <c r="D16" s="20">
        <v>22282</v>
      </c>
      <c r="E16" s="20">
        <v>0</v>
      </c>
      <c r="F16" s="20">
        <v>0</v>
      </c>
      <c r="G16" s="15"/>
    </row>
    <row r="17" spans="1:7" ht="125.25" customHeight="1" x14ac:dyDescent="0.3">
      <c r="A17" s="18" t="s">
        <v>20</v>
      </c>
      <c r="B17" s="19" t="s">
        <v>21</v>
      </c>
      <c r="C17" s="13">
        <f t="shared" si="0"/>
        <v>360300</v>
      </c>
      <c r="D17" s="20">
        <v>360300</v>
      </c>
      <c r="E17" s="20">
        <v>0</v>
      </c>
      <c r="F17" s="20">
        <v>0</v>
      </c>
      <c r="G17" s="15"/>
    </row>
    <row r="18" spans="1:7" ht="60.6" customHeight="1" x14ac:dyDescent="0.3">
      <c r="A18" s="18" t="s">
        <v>22</v>
      </c>
      <c r="B18" s="19" t="s">
        <v>23</v>
      </c>
      <c r="C18" s="13">
        <f t="shared" si="0"/>
        <v>6370000</v>
      </c>
      <c r="D18" s="20">
        <v>6359800</v>
      </c>
      <c r="E18" s="20">
        <v>10200</v>
      </c>
      <c r="F18" s="20">
        <v>0</v>
      </c>
      <c r="G18" s="15"/>
    </row>
    <row r="19" spans="1:7" ht="47.4" customHeight="1" x14ac:dyDescent="0.3">
      <c r="A19" s="18" t="s">
        <v>24</v>
      </c>
      <c r="B19" s="19" t="s">
        <v>25</v>
      </c>
      <c r="C19" s="13">
        <f t="shared" si="0"/>
        <v>1105500</v>
      </c>
      <c r="D19" s="20">
        <v>1105500</v>
      </c>
      <c r="E19" s="20">
        <v>0</v>
      </c>
      <c r="F19" s="20">
        <v>0</v>
      </c>
      <c r="G19" s="15"/>
    </row>
    <row r="20" spans="1:7" ht="46.2" customHeight="1" x14ac:dyDescent="0.3">
      <c r="A20" s="18" t="s">
        <v>26</v>
      </c>
      <c r="B20" s="19" t="s">
        <v>27</v>
      </c>
      <c r="C20" s="13">
        <f t="shared" si="0"/>
        <v>2000000</v>
      </c>
      <c r="D20" s="20">
        <v>2000000</v>
      </c>
      <c r="E20" s="20">
        <v>0</v>
      </c>
      <c r="F20" s="20">
        <v>0</v>
      </c>
      <c r="G20" s="15"/>
    </row>
    <row r="21" spans="1:7" ht="48.6" customHeight="1" x14ac:dyDescent="0.3">
      <c r="A21" s="18" t="s">
        <v>28</v>
      </c>
      <c r="B21" s="19" t="s">
        <v>29</v>
      </c>
      <c r="C21" s="13">
        <f t="shared" si="0"/>
        <v>8100000</v>
      </c>
      <c r="D21" s="20">
        <v>8100000</v>
      </c>
      <c r="E21" s="20">
        <v>0</v>
      </c>
      <c r="F21" s="20">
        <v>0</v>
      </c>
      <c r="G21" s="15"/>
    </row>
    <row r="22" spans="1:7" ht="25.2" customHeight="1" x14ac:dyDescent="0.3">
      <c r="A22" s="18" t="s">
        <v>30</v>
      </c>
      <c r="B22" s="19" t="s">
        <v>31</v>
      </c>
      <c r="C22" s="13">
        <f t="shared" si="0"/>
        <v>9985430</v>
      </c>
      <c r="D22" s="20">
        <v>9935430</v>
      </c>
      <c r="E22" s="20">
        <v>50000</v>
      </c>
      <c r="F22" s="20">
        <v>50000</v>
      </c>
      <c r="G22" s="15"/>
    </row>
    <row r="23" spans="1:7" ht="150.6" customHeight="1" x14ac:dyDescent="0.3">
      <c r="A23" s="21" t="s">
        <v>102</v>
      </c>
      <c r="B23" s="19" t="s">
        <v>101</v>
      </c>
      <c r="C23" s="13">
        <f t="shared" si="0"/>
        <v>15000000</v>
      </c>
      <c r="D23" s="20">
        <v>15000000</v>
      </c>
      <c r="E23" s="20">
        <v>0</v>
      </c>
      <c r="F23" s="20">
        <v>0</v>
      </c>
      <c r="G23" s="15"/>
    </row>
    <row r="24" spans="1:7" ht="33" customHeight="1" x14ac:dyDescent="0.3">
      <c r="A24" s="21" t="s">
        <v>103</v>
      </c>
      <c r="B24" s="19" t="s">
        <v>104</v>
      </c>
      <c r="C24" s="13">
        <f t="shared" si="0"/>
        <v>228940</v>
      </c>
      <c r="D24" s="20">
        <v>228940</v>
      </c>
      <c r="E24" s="20">
        <v>0</v>
      </c>
      <c r="F24" s="20">
        <v>0</v>
      </c>
      <c r="G24" s="15"/>
    </row>
    <row r="25" spans="1:7" ht="61.2" customHeight="1" x14ac:dyDescent="0.3">
      <c r="A25" s="18" t="s">
        <v>32</v>
      </c>
      <c r="B25" s="19" t="s">
        <v>33</v>
      </c>
      <c r="C25" s="13">
        <f t="shared" si="0"/>
        <v>26268132</v>
      </c>
      <c r="D25" s="20">
        <v>0</v>
      </c>
      <c r="E25" s="20">
        <f>26166022+102110</f>
        <v>26268132</v>
      </c>
      <c r="F25" s="20">
        <v>26166022</v>
      </c>
      <c r="G25" s="15"/>
    </row>
    <row r="26" spans="1:7" ht="45" customHeight="1" x14ac:dyDescent="0.3">
      <c r="A26" s="18" t="s">
        <v>34</v>
      </c>
      <c r="B26" s="19" t="s">
        <v>35</v>
      </c>
      <c r="C26" s="13">
        <f t="shared" si="0"/>
        <v>5000</v>
      </c>
      <c r="D26" s="20">
        <v>5000</v>
      </c>
      <c r="E26" s="20">
        <v>0</v>
      </c>
      <c r="F26" s="20">
        <v>0</v>
      </c>
      <c r="G26" s="15"/>
    </row>
    <row r="27" spans="1:7" ht="28.2" customHeight="1" x14ac:dyDescent="0.3">
      <c r="A27" s="18" t="s">
        <v>36</v>
      </c>
      <c r="B27" s="19" t="s">
        <v>37</v>
      </c>
      <c r="C27" s="13">
        <f t="shared" si="0"/>
        <v>1492950</v>
      </c>
      <c r="D27" s="20">
        <v>1492950</v>
      </c>
      <c r="E27" s="20">
        <v>0</v>
      </c>
      <c r="F27" s="20">
        <v>0</v>
      </c>
      <c r="G27" s="15"/>
    </row>
    <row r="28" spans="1:7" ht="42" customHeight="1" x14ac:dyDescent="0.3">
      <c r="A28" s="18" t="s">
        <v>38</v>
      </c>
      <c r="B28" s="19" t="s">
        <v>39</v>
      </c>
      <c r="C28" s="13">
        <f t="shared" si="0"/>
        <v>9831300</v>
      </c>
      <c r="D28" s="20">
        <v>9831300</v>
      </c>
      <c r="E28" s="20">
        <v>0</v>
      </c>
      <c r="F28" s="20">
        <v>0</v>
      </c>
      <c r="G28" s="15"/>
    </row>
    <row r="29" spans="1:7" ht="43.2" customHeight="1" x14ac:dyDescent="0.3">
      <c r="A29" s="18" t="s">
        <v>40</v>
      </c>
      <c r="B29" s="19" t="s">
        <v>41</v>
      </c>
      <c r="C29" s="13">
        <f t="shared" si="0"/>
        <v>51500</v>
      </c>
      <c r="D29" s="20">
        <v>0</v>
      </c>
      <c r="E29" s="20">
        <v>51500</v>
      </c>
      <c r="F29" s="20">
        <v>0</v>
      </c>
      <c r="G29" s="15"/>
    </row>
    <row r="30" spans="1:7" ht="26.4" customHeight="1" x14ac:dyDescent="0.3">
      <c r="A30" s="18" t="s">
        <v>42</v>
      </c>
      <c r="B30" s="19" t="s">
        <v>43</v>
      </c>
      <c r="C30" s="13">
        <f t="shared" si="0"/>
        <v>3655200</v>
      </c>
      <c r="D30" s="20">
        <v>3655200</v>
      </c>
      <c r="E30" s="20">
        <v>0</v>
      </c>
      <c r="F30" s="20">
        <v>0</v>
      </c>
      <c r="G30" s="15"/>
    </row>
    <row r="31" spans="1:7" s="17" customFormat="1" ht="42.6" customHeight="1" x14ac:dyDescent="0.3">
      <c r="A31" s="11" t="s">
        <v>44</v>
      </c>
      <c r="B31" s="12" t="s">
        <v>45</v>
      </c>
      <c r="C31" s="13">
        <f t="shared" si="0"/>
        <v>76836453</v>
      </c>
      <c r="D31" s="14">
        <f>SUM(D32:D43)</f>
        <v>75736588</v>
      </c>
      <c r="E31" s="14">
        <f>SUM(E32:E43)</f>
        <v>1099865</v>
      </c>
      <c r="F31" s="14">
        <f>SUM(F32:F43)</f>
        <v>0</v>
      </c>
      <c r="G31" s="22"/>
    </row>
    <row r="32" spans="1:7" ht="60.6" customHeight="1" x14ac:dyDescent="0.3">
      <c r="A32" s="18" t="s">
        <v>46</v>
      </c>
      <c r="B32" s="19" t="s">
        <v>12</v>
      </c>
      <c r="C32" s="13">
        <f t="shared" si="0"/>
        <v>1775000</v>
      </c>
      <c r="D32" s="20">
        <v>1775000</v>
      </c>
      <c r="E32" s="20">
        <v>0</v>
      </c>
      <c r="F32" s="20">
        <v>0</v>
      </c>
      <c r="G32" s="15"/>
    </row>
    <row r="33" spans="1:7" ht="27" customHeight="1" x14ac:dyDescent="0.3">
      <c r="A33" s="18" t="s">
        <v>47</v>
      </c>
      <c r="B33" s="19" t="s">
        <v>48</v>
      </c>
      <c r="C33" s="13">
        <f t="shared" si="0"/>
        <v>24694885</v>
      </c>
      <c r="D33" s="20">
        <v>23884780</v>
      </c>
      <c r="E33" s="20">
        <v>810105</v>
      </c>
      <c r="F33" s="20">
        <v>0</v>
      </c>
      <c r="G33" s="15"/>
    </row>
    <row r="34" spans="1:7" ht="46.8" customHeight="1" x14ac:dyDescent="0.3">
      <c r="A34" s="18" t="s">
        <v>49</v>
      </c>
      <c r="B34" s="19" t="s">
        <v>50</v>
      </c>
      <c r="C34" s="13">
        <f t="shared" si="0"/>
        <v>38121180</v>
      </c>
      <c r="D34" s="20">
        <v>37831420</v>
      </c>
      <c r="E34" s="20">
        <v>289760</v>
      </c>
      <c r="F34" s="20">
        <v>0</v>
      </c>
      <c r="G34" s="15"/>
    </row>
    <row r="35" spans="1:7" ht="41.4" hidden="1" customHeight="1" x14ac:dyDescent="0.3">
      <c r="A35" s="18" t="s">
        <v>51</v>
      </c>
      <c r="B35" s="19" t="s">
        <v>50</v>
      </c>
      <c r="C35" s="13">
        <f t="shared" si="0"/>
        <v>0</v>
      </c>
      <c r="D35" s="20"/>
      <c r="E35" s="20">
        <v>0</v>
      </c>
      <c r="F35" s="20">
        <v>0</v>
      </c>
      <c r="G35" s="15"/>
    </row>
    <row r="36" spans="1:7" ht="64.2" customHeight="1" x14ac:dyDescent="0.3">
      <c r="A36" s="18" t="s">
        <v>52</v>
      </c>
      <c r="B36" s="19" t="s">
        <v>53</v>
      </c>
      <c r="C36" s="13">
        <f t="shared" si="0"/>
        <v>840100</v>
      </c>
      <c r="D36" s="20">
        <v>840100</v>
      </c>
      <c r="E36" s="20">
        <v>0</v>
      </c>
      <c r="F36" s="20">
        <v>0</v>
      </c>
      <c r="G36" s="15"/>
    </row>
    <row r="37" spans="1:7" ht="45" customHeight="1" x14ac:dyDescent="0.3">
      <c r="A37" s="18" t="s">
        <v>54</v>
      </c>
      <c r="B37" s="19" t="s">
        <v>55</v>
      </c>
      <c r="C37" s="13">
        <f t="shared" si="0"/>
        <v>6693840</v>
      </c>
      <c r="D37" s="20">
        <v>6693840</v>
      </c>
      <c r="E37" s="20">
        <v>0</v>
      </c>
      <c r="F37" s="20">
        <v>0</v>
      </c>
      <c r="G37" s="15"/>
    </row>
    <row r="38" spans="1:7" ht="29.4" customHeight="1" x14ac:dyDescent="0.3">
      <c r="A38" s="18" t="s">
        <v>56</v>
      </c>
      <c r="B38" s="19" t="s">
        <v>57</v>
      </c>
      <c r="C38" s="13">
        <f t="shared" si="0"/>
        <v>833408</v>
      </c>
      <c r="D38" s="20">
        <v>833408</v>
      </c>
      <c r="E38" s="20">
        <v>0</v>
      </c>
      <c r="F38" s="20">
        <v>0</v>
      </c>
      <c r="G38" s="15"/>
    </row>
    <row r="39" spans="1:7" x14ac:dyDescent="0.3">
      <c r="A39" s="18">
        <v>613133</v>
      </c>
      <c r="B39" s="19" t="s">
        <v>95</v>
      </c>
      <c r="C39" s="13">
        <f t="shared" si="0"/>
        <v>50000</v>
      </c>
      <c r="D39" s="20">
        <v>50000</v>
      </c>
      <c r="E39" s="20">
        <v>0</v>
      </c>
      <c r="F39" s="20"/>
      <c r="G39" s="15"/>
    </row>
    <row r="40" spans="1:7" ht="102" customHeight="1" x14ac:dyDescent="0.3">
      <c r="A40" s="18" t="s">
        <v>58</v>
      </c>
      <c r="B40" s="19" t="s">
        <v>59</v>
      </c>
      <c r="C40" s="13">
        <f t="shared" si="0"/>
        <v>140000</v>
      </c>
      <c r="D40" s="20">
        <v>140000</v>
      </c>
      <c r="E40" s="20">
        <v>0</v>
      </c>
      <c r="F40" s="20">
        <v>0</v>
      </c>
      <c r="G40" s="15"/>
    </row>
    <row r="41" spans="1:7" ht="60.6" customHeight="1" x14ac:dyDescent="0.3">
      <c r="A41" s="18" t="s">
        <v>60</v>
      </c>
      <c r="B41" s="19" t="s">
        <v>61</v>
      </c>
      <c r="C41" s="13">
        <f t="shared" si="0"/>
        <v>2120880</v>
      </c>
      <c r="D41" s="20">
        <v>2120880</v>
      </c>
      <c r="E41" s="20">
        <v>0</v>
      </c>
      <c r="F41" s="20">
        <v>0</v>
      </c>
      <c r="G41" s="15"/>
    </row>
    <row r="42" spans="1:7" ht="44.4" customHeight="1" x14ac:dyDescent="0.3">
      <c r="A42" s="18" t="s">
        <v>62</v>
      </c>
      <c r="B42" s="19" t="s">
        <v>63</v>
      </c>
      <c r="C42" s="13">
        <f t="shared" si="0"/>
        <v>1507160</v>
      </c>
      <c r="D42" s="20">
        <v>1507160</v>
      </c>
      <c r="E42" s="20">
        <v>0</v>
      </c>
      <c r="F42" s="20">
        <v>0</v>
      </c>
      <c r="G42" s="15"/>
    </row>
    <row r="43" spans="1:7" ht="69.599999999999994" customHeight="1" x14ac:dyDescent="0.3">
      <c r="A43" s="18" t="s">
        <v>64</v>
      </c>
      <c r="B43" s="19" t="s">
        <v>65</v>
      </c>
      <c r="C43" s="13">
        <f t="shared" si="0"/>
        <v>60000</v>
      </c>
      <c r="D43" s="20">
        <v>60000</v>
      </c>
      <c r="E43" s="20">
        <v>0</v>
      </c>
      <c r="F43" s="20">
        <v>0</v>
      </c>
      <c r="G43" s="15"/>
    </row>
    <row r="44" spans="1:7" ht="38.4" customHeight="1" x14ac:dyDescent="0.3">
      <c r="A44" s="23" t="s">
        <v>92</v>
      </c>
      <c r="B44" s="24" t="s">
        <v>91</v>
      </c>
      <c r="C44" s="13">
        <f t="shared" si="0"/>
        <v>2605600</v>
      </c>
      <c r="D44" s="14">
        <f>SUM(D45:D46)</f>
        <v>2605600</v>
      </c>
      <c r="E44" s="14">
        <f>SUM(E45:E46)</f>
        <v>0</v>
      </c>
      <c r="F44" s="14">
        <f>SUM(F45:F46)</f>
        <v>0</v>
      </c>
      <c r="G44" s="15"/>
    </row>
    <row r="45" spans="1:7" ht="65.400000000000006" customHeight="1" x14ac:dyDescent="0.3">
      <c r="A45" s="21" t="s">
        <v>93</v>
      </c>
      <c r="B45" s="19" t="s">
        <v>12</v>
      </c>
      <c r="C45" s="13">
        <f t="shared" si="0"/>
        <v>2505600</v>
      </c>
      <c r="D45" s="20">
        <v>2505600</v>
      </c>
      <c r="E45" s="20">
        <v>0</v>
      </c>
      <c r="F45" s="20">
        <v>0</v>
      </c>
      <c r="G45" s="15"/>
    </row>
    <row r="46" spans="1:7" ht="43.95" customHeight="1" x14ac:dyDescent="0.3">
      <c r="A46" s="21" t="s">
        <v>94</v>
      </c>
      <c r="B46" s="19" t="s">
        <v>19</v>
      </c>
      <c r="C46" s="13">
        <f t="shared" ref="C46" si="1">D46+E46</f>
        <v>100000</v>
      </c>
      <c r="D46" s="20">
        <v>100000</v>
      </c>
      <c r="E46" s="20">
        <v>0</v>
      </c>
      <c r="F46" s="20">
        <v>0</v>
      </c>
      <c r="G46" s="15"/>
    </row>
    <row r="47" spans="1:7" s="17" customFormat="1" ht="37.950000000000003" customHeight="1" x14ac:dyDescent="0.3">
      <c r="A47" s="11" t="s">
        <v>66</v>
      </c>
      <c r="B47" s="12" t="s">
        <v>67</v>
      </c>
      <c r="C47" s="13">
        <f t="shared" si="0"/>
        <v>12465230</v>
      </c>
      <c r="D47" s="14">
        <f>SUM(D48:D53)</f>
        <v>12195490</v>
      </c>
      <c r="E47" s="14">
        <f t="shared" ref="E47:F47" si="2">SUM(E48:E53)</f>
        <v>269740</v>
      </c>
      <c r="F47" s="14">
        <f t="shared" si="2"/>
        <v>70000</v>
      </c>
      <c r="G47" s="22"/>
    </row>
    <row r="48" spans="1:7" ht="71.25" customHeight="1" x14ac:dyDescent="0.3">
      <c r="A48" s="18" t="s">
        <v>68</v>
      </c>
      <c r="B48" s="19" t="s">
        <v>12</v>
      </c>
      <c r="C48" s="13">
        <f t="shared" si="0"/>
        <v>725000</v>
      </c>
      <c r="D48" s="20">
        <v>725000</v>
      </c>
      <c r="E48" s="20">
        <v>0</v>
      </c>
      <c r="F48" s="20">
        <v>0</v>
      </c>
      <c r="G48" s="15"/>
    </row>
    <row r="49" spans="1:7" ht="43.2" customHeight="1" x14ac:dyDescent="0.3">
      <c r="A49" s="18" t="s">
        <v>69</v>
      </c>
      <c r="B49" s="19" t="s">
        <v>70</v>
      </c>
      <c r="C49" s="13">
        <f t="shared" si="0"/>
        <v>2388780</v>
      </c>
      <c r="D49" s="20">
        <v>2263590</v>
      </c>
      <c r="E49" s="20">
        <v>125190</v>
      </c>
      <c r="F49" s="20">
        <v>0</v>
      </c>
      <c r="G49" s="15"/>
    </row>
    <row r="50" spans="1:7" ht="25.2" customHeight="1" x14ac:dyDescent="0.3">
      <c r="A50" s="18" t="s">
        <v>71</v>
      </c>
      <c r="B50" s="19" t="s">
        <v>72</v>
      </c>
      <c r="C50" s="13">
        <f t="shared" si="0"/>
        <v>1486400</v>
      </c>
      <c r="D50" s="20">
        <v>1416400</v>
      </c>
      <c r="E50" s="20">
        <v>70000</v>
      </c>
      <c r="F50" s="20">
        <v>70000</v>
      </c>
      <c r="G50" s="15"/>
    </row>
    <row r="51" spans="1:7" ht="63" customHeight="1" x14ac:dyDescent="0.3">
      <c r="A51" s="18" t="s">
        <v>73</v>
      </c>
      <c r="B51" s="19" t="s">
        <v>74</v>
      </c>
      <c r="C51" s="13">
        <f t="shared" si="0"/>
        <v>6551220</v>
      </c>
      <c r="D51" s="25">
        <v>6476670</v>
      </c>
      <c r="E51" s="20">
        <v>74550</v>
      </c>
      <c r="F51" s="20">
        <v>0</v>
      </c>
      <c r="G51" s="15"/>
    </row>
    <row r="52" spans="1:7" ht="48.6" customHeight="1" x14ac:dyDescent="0.3">
      <c r="A52" s="18" t="s">
        <v>75</v>
      </c>
      <c r="B52" s="19" t="s">
        <v>76</v>
      </c>
      <c r="C52" s="13">
        <f t="shared" si="0"/>
        <v>1113830</v>
      </c>
      <c r="D52" s="20">
        <v>1113830</v>
      </c>
      <c r="E52" s="20">
        <v>0</v>
      </c>
      <c r="F52" s="20">
        <v>0</v>
      </c>
      <c r="G52" s="15"/>
    </row>
    <row r="53" spans="1:7" ht="35.25" customHeight="1" x14ac:dyDescent="0.3">
      <c r="A53" s="18" t="s">
        <v>77</v>
      </c>
      <c r="B53" s="19" t="s">
        <v>78</v>
      </c>
      <c r="C53" s="13">
        <f t="shared" si="0"/>
        <v>200000</v>
      </c>
      <c r="D53" s="20">
        <v>200000</v>
      </c>
      <c r="E53" s="20">
        <v>0</v>
      </c>
      <c r="F53" s="20">
        <v>0</v>
      </c>
      <c r="G53" s="15"/>
    </row>
    <row r="54" spans="1:7" s="17" customFormat="1" ht="42.6" customHeight="1" x14ac:dyDescent="0.3">
      <c r="A54" s="11" t="s">
        <v>79</v>
      </c>
      <c r="B54" s="12" t="s">
        <v>80</v>
      </c>
      <c r="C54" s="13">
        <f t="shared" si="0"/>
        <v>5032000</v>
      </c>
      <c r="D54" s="14">
        <f>SUM(D55:D57)</f>
        <v>5032000</v>
      </c>
      <c r="E54" s="14">
        <f t="shared" ref="E54:F54" si="3">SUM(E55:E57)</f>
        <v>0</v>
      </c>
      <c r="F54" s="14">
        <f t="shared" si="3"/>
        <v>0</v>
      </c>
      <c r="G54" s="22"/>
    </row>
    <row r="55" spans="1:7" ht="64.8" customHeight="1" x14ac:dyDescent="0.3">
      <c r="A55" s="18" t="s">
        <v>81</v>
      </c>
      <c r="B55" s="19" t="s">
        <v>12</v>
      </c>
      <c r="C55" s="13">
        <f t="shared" si="0"/>
        <v>4435600</v>
      </c>
      <c r="D55" s="20">
        <v>4435600</v>
      </c>
      <c r="E55" s="20">
        <v>0</v>
      </c>
      <c r="F55" s="20">
        <v>0</v>
      </c>
      <c r="G55" s="15"/>
    </row>
    <row r="56" spans="1:7" ht="28.2" customHeight="1" x14ac:dyDescent="0.3">
      <c r="A56" s="18" t="s">
        <v>82</v>
      </c>
      <c r="B56" s="19" t="s">
        <v>83</v>
      </c>
      <c r="C56" s="13">
        <f t="shared" si="0"/>
        <v>350000</v>
      </c>
      <c r="D56" s="20">
        <v>350000</v>
      </c>
      <c r="E56" s="20">
        <v>0</v>
      </c>
      <c r="F56" s="20">
        <v>0</v>
      </c>
      <c r="G56" s="15"/>
    </row>
    <row r="57" spans="1:7" ht="24.6" customHeight="1" x14ac:dyDescent="0.3">
      <c r="A57" s="18">
        <v>3719150</v>
      </c>
      <c r="B57" s="19" t="s">
        <v>96</v>
      </c>
      <c r="C57" s="13">
        <f t="shared" si="0"/>
        <v>246400</v>
      </c>
      <c r="D57" s="20">
        <v>246400</v>
      </c>
      <c r="E57" s="20">
        <v>0</v>
      </c>
      <c r="F57" s="20">
        <v>0</v>
      </c>
      <c r="G57" s="15"/>
    </row>
    <row r="58" spans="1:7" ht="24" customHeight="1" x14ac:dyDescent="0.3">
      <c r="A58" s="18" t="s">
        <v>84</v>
      </c>
      <c r="B58" s="12" t="s">
        <v>85</v>
      </c>
      <c r="C58" s="13">
        <f t="shared" si="0"/>
        <v>210130697</v>
      </c>
      <c r="D58" s="14">
        <f>D11+D31+D44+D47+D54</f>
        <v>180237660</v>
      </c>
      <c r="E58" s="14">
        <f>E11+E31+E44+E47+E54</f>
        <v>29893037</v>
      </c>
      <c r="F58" s="14">
        <f>F11+F31+F44+F47+F54</f>
        <v>28284622</v>
      </c>
      <c r="G58" s="15"/>
    </row>
    <row r="61" spans="1:7" x14ac:dyDescent="0.3">
      <c r="A61" s="45" t="s">
        <v>88</v>
      </c>
      <c r="B61" s="45"/>
      <c r="C61" s="1"/>
      <c r="D61" s="1"/>
      <c r="E61" s="46" t="s">
        <v>89</v>
      </c>
      <c r="F61" s="46"/>
    </row>
    <row r="62" spans="1:7" x14ac:dyDescent="0.3">
      <c r="A62" s="26"/>
      <c r="B62" s="39"/>
      <c r="C62" s="27"/>
      <c r="D62" s="28"/>
      <c r="E62" s="40"/>
      <c r="F62" s="40"/>
    </row>
    <row r="63" spans="1:7" x14ac:dyDescent="0.3">
      <c r="A63" s="26"/>
      <c r="B63" s="39"/>
      <c r="C63" s="29"/>
      <c r="D63" s="30"/>
      <c r="E63" s="41"/>
      <c r="F63" s="41"/>
    </row>
    <row r="64" spans="1:7" x14ac:dyDescent="0.3">
      <c r="A64" s="31"/>
      <c r="C64" s="33"/>
      <c r="D64" s="34"/>
      <c r="E64" s="34"/>
      <c r="F64" s="34"/>
    </row>
  </sheetData>
  <mergeCells count="13">
    <mergeCell ref="E3:F3"/>
    <mergeCell ref="E2:G2"/>
    <mergeCell ref="A5:F5"/>
    <mergeCell ref="B62:B63"/>
    <mergeCell ref="E62:F62"/>
    <mergeCell ref="E63:F63"/>
    <mergeCell ref="A8:A9"/>
    <mergeCell ref="B8:B9"/>
    <mergeCell ref="C8:C9"/>
    <mergeCell ref="D8:D9"/>
    <mergeCell ref="E8:F8"/>
    <mergeCell ref="A61:B61"/>
    <mergeCell ref="E61:F61"/>
  </mergeCells>
  <pageMargins left="1.1811023622047245" right="0.39370078740157483" top="0.78740157480314965" bottom="0.78740157480314965" header="0" footer="0"/>
  <pageSetup paperSize="9" scale="65" orientation="portrait" r:id="rId1"/>
  <headerFooter differentFirst="1" alignWithMargins="0">
    <oddHeader>&amp;C2
&amp;RПродовження додатка 2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upv_zs</vt:lpstr>
      <vt:lpstr>Лист1</vt:lpstr>
      <vt:lpstr>upv_zs!Заголовки_для_друку</vt:lpstr>
      <vt:lpstr>upv_zs!Область_друку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2024-12-11T09:22:00Z</cp:lastPrinted>
  <dcterms:created xsi:type="dcterms:W3CDTF">2021-11-30T12:36:15Z</dcterms:created>
  <dcterms:modified xsi:type="dcterms:W3CDTF">2024-12-11T09:23:01Z</dcterms:modified>
</cp:coreProperties>
</file>