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4355" windowHeight="4680" tabRatio="831" firstSheet="2" activeTab="3"/>
  </bookViews>
  <sheets>
    <sheet name="Предприятия" sheetId="1" state="hidden" r:id="rId1"/>
    <sheet name="Данные" sheetId="2" state="hidden" r:id="rId2"/>
    <sheet name="Показники ОТГ" sheetId="3" r:id="rId3"/>
    <sheet name="ОТГ" sheetId="4" r:id="rId4"/>
  </sheets>
  <definedNames>
    <definedName name="_xlnm.Print_Titles" localSheetId="3">'ОТГ'!$10:$11</definedName>
    <definedName name="_xlnm.Print_Titles" localSheetId="2">'Показники ОТГ'!$9:$10</definedName>
    <definedName name="_xlnm.Print_Area" localSheetId="3">'ОТГ'!$A$1:$L$55</definedName>
    <definedName name="_xlnm.Print_Area" localSheetId="2">'Показники ОТГ'!$A$1:$L$58</definedName>
  </definedNames>
  <calcPr fullCalcOnLoad="1"/>
</workbook>
</file>

<file path=xl/sharedStrings.xml><?xml version="1.0" encoding="utf-8"?>
<sst xmlns="http://schemas.openxmlformats.org/spreadsheetml/2006/main" count="257" uniqueCount="181">
  <si>
    <t>Показник</t>
  </si>
  <si>
    <t>одиниць</t>
  </si>
  <si>
    <t>Территория</t>
  </si>
  <si>
    <t>№ пп</t>
  </si>
  <si>
    <t>Наименование показателя</t>
  </si>
  <si>
    <t>ед. изм.</t>
  </si>
  <si>
    <t>2010 факт</t>
  </si>
  <si>
    <t>2011 факт</t>
  </si>
  <si>
    <t>2012 план</t>
  </si>
  <si>
    <t>2012 ожидаемое</t>
  </si>
  <si>
    <t>Прогноз</t>
  </si>
  <si>
    <t>Днепропетровск</t>
  </si>
  <si>
    <t>Днепродзержинск</t>
  </si>
  <si>
    <t>Кривой Рог</t>
  </si>
  <si>
    <t>Вольногорск</t>
  </si>
  <si>
    <t>Марганец</t>
  </si>
  <si>
    <t>Никополь</t>
  </si>
  <si>
    <t>Новомосковск</t>
  </si>
  <si>
    <t>Орджоникидзе</t>
  </si>
  <si>
    <t>Павлоград</t>
  </si>
  <si>
    <t>Першотравенск</t>
  </si>
  <si>
    <t>Синельниково</t>
  </si>
  <si>
    <t>Терновка</t>
  </si>
  <si>
    <t>Желтые Воды</t>
  </si>
  <si>
    <t>Апостоловский</t>
  </si>
  <si>
    <t>Васильковский</t>
  </si>
  <si>
    <t>Верхнеднепровский</t>
  </si>
  <si>
    <t>Днепропетровский</t>
  </si>
  <si>
    <t>Криворожский</t>
  </si>
  <si>
    <t>Криничанский</t>
  </si>
  <si>
    <t>Магдалиновский</t>
  </si>
  <si>
    <t>Межевской</t>
  </si>
  <si>
    <t>Никопольский</t>
  </si>
  <si>
    <t>Новомосковский</t>
  </si>
  <si>
    <t>Павлогадский</t>
  </si>
  <si>
    <t>Петриковский</t>
  </si>
  <si>
    <t>Петропавловский</t>
  </si>
  <si>
    <t>Покровский</t>
  </si>
  <si>
    <t>Пятихатский</t>
  </si>
  <si>
    <t>Синельниковский</t>
  </si>
  <si>
    <t>Солонянский</t>
  </si>
  <si>
    <t>Софиевский</t>
  </si>
  <si>
    <t>Томаковский</t>
  </si>
  <si>
    <t>Царичанский</t>
  </si>
  <si>
    <t>Широковский</t>
  </si>
  <si>
    <t>Юрьевский</t>
  </si>
  <si>
    <t>Количество предприятий</t>
  </si>
  <si>
    <t>ед.</t>
  </si>
  <si>
    <t>добыча рудных полезных ископаемых</t>
  </si>
  <si>
    <t>добыча нерудных полезных ископаемых</t>
  </si>
  <si>
    <t>добыча топливных полезных ископаемых</t>
  </si>
  <si>
    <t>металургия</t>
  </si>
  <si>
    <t>машиностроение</t>
  </si>
  <si>
    <t>легкая промышленность</t>
  </si>
  <si>
    <t>пищевая промышленность</t>
  </si>
  <si>
    <t>осіб</t>
  </si>
  <si>
    <t>км</t>
  </si>
  <si>
    <t>од. 
виміру</t>
  </si>
  <si>
    <t>ОСНОВНІ ПОКАЗНИКИ</t>
  </si>
  <si>
    <t>2020
Прогноз</t>
  </si>
  <si>
    <t xml:space="preserve">Орієнтовний перелік показників оцінки соціально-економічного </t>
  </si>
  <si>
    <t>розвитку об’єднаної територіальної громади</t>
  </si>
  <si>
    <t>Найменування показника</t>
  </si>
  <si>
    <t>Одиниця 
виміру</t>
  </si>
  <si>
    <t>І</t>
  </si>
  <si>
    <t>Демографічна ситуація</t>
  </si>
  <si>
    <t>Чисельність постійного населення</t>
  </si>
  <si>
    <t>Кількість дітей віком до 16 років</t>
  </si>
  <si>
    <t>Середня очікувана тривалість життя при народженні</t>
  </si>
  <si>
    <t>років</t>
  </si>
  <si>
    <t>Природний приріст (скорочення) населення</t>
  </si>
  <si>
    <t>Загальний коефіціент вибуття сільського населення (на 100 осіб наявного сільського населення)</t>
  </si>
  <si>
    <t>%</t>
  </si>
  <si>
    <t>ІІ</t>
  </si>
  <si>
    <t xml:space="preserve">Економічна ефективність </t>
  </si>
  <si>
    <t xml:space="preserve"> грн</t>
  </si>
  <si>
    <t>у тому числі за рахунок коштів державного бюджету</t>
  </si>
  <si>
    <t>Обсяг  залучених прямих іноземних інвестицій на одну особу</t>
  </si>
  <si>
    <t>Кількість підприємств малого та середнього бізнесу на 100 осіб наявного населення</t>
  </si>
  <si>
    <t>Кількість кооперативів на 100 осіб наявного населення</t>
  </si>
  <si>
    <t>у тому числі:</t>
  </si>
  <si>
    <t>обслуговуючих сільськогосподарських</t>
  </si>
  <si>
    <t>виробничих сільськогосподарських</t>
  </si>
  <si>
    <t>споживчих</t>
  </si>
  <si>
    <t>Протяжність побудованих у звітному році доріг з твердим покриттям місцевого значення</t>
  </si>
  <si>
    <t>Кількість проектів регіонального розвитку, що реалізуються на території громади</t>
  </si>
  <si>
    <t>Рівень офіційно зареєстрованого безробіття</t>
  </si>
  <si>
    <t>ІІІ</t>
  </si>
  <si>
    <t>Фінансова самодостатність</t>
  </si>
  <si>
    <t>Доходи бюджету об’єднаної територіальної громади (без трансфертів) на 1 особу</t>
  </si>
  <si>
    <t>грн</t>
  </si>
  <si>
    <t>Капітальні видатки бюджету об’єднаної територіальної громади (без трансфертів) на 1 особу</t>
  </si>
  <si>
    <t>Обсяг надходжень до бюджету об’єднаної територіальної громади від сплати податку на доходи фізичних осіб</t>
  </si>
  <si>
    <t>Обсяг надходжень до бюджету об’єднаної територіальної громади від сплати за землю</t>
  </si>
  <si>
    <t>Обсяг надходжень до бюджету об’єднаної територіальної громади від сплати єдиного податку</t>
  </si>
  <si>
    <t>Обсяг надходжень до бюджету об’єднаної територіальної громади від сплати акцизного податку</t>
  </si>
  <si>
    <t>Якість та доступність публічних послуг</t>
  </si>
  <si>
    <t>ІV</t>
  </si>
  <si>
    <t>Частка домогосподарств, що мають доступ до мережі Інтернет, у загальній кількості домогосподарств об’єднаної територіальної громади</t>
  </si>
  <si>
    <t>Забезпеченність населення лікарями загальної практики - сімейними лікарями на 100 осіб наявного населення на кінець року</t>
  </si>
  <si>
    <t>Чисельність дітей у дошкільних навчальних закладах у розрахунку на 100 місць</t>
  </si>
  <si>
    <t>Частка випускників загальноосвітніх навчальних закладів, які отримали за результатами зовнішнього незалежного оцінювання з іноземної мови 160 балів і вище, у загальній кількості учнів, що проходили тестування з іноземної мови</t>
  </si>
  <si>
    <t>Частка дітей, для яких організовано підвезення до місця навчання і додому, у загальній кількості учнів, які того потребують</t>
  </si>
  <si>
    <t>Частка дітей, охоплених позашкільною освітою, у загальній кількості дітей шкільного віку</t>
  </si>
  <si>
    <t>V</t>
  </si>
  <si>
    <t>Створення комфортних умов для життя</t>
  </si>
  <si>
    <t>Частка домогосподарств, забезпечених централізованим водопостачанням, у загальній кількості домогосподарств об’єднаної територіальної громади</t>
  </si>
  <si>
    <t>Частка домогосподарств, забезпечених централізованим водовідведенням, у загальній кількості домогосподарств об’єднаної територіальної громади</t>
  </si>
  <si>
    <t xml:space="preserve">Частка населених пунктів, у яких впроваджено роздільне збирання твердих побутових відходів, у загальній кількості населених пунктів об’єднаної територіальної громади  </t>
  </si>
  <si>
    <t>2021
Прогноз</t>
  </si>
  <si>
    <t>Чисельність постійного населення віком 16 -  59 років</t>
  </si>
  <si>
    <t>Обсяг  капітальних інвестицій на одну особу.</t>
  </si>
  <si>
    <t>Частка домогосподарств, які уклали кредитні договори в рамках механізмів підтримки заходів з енергоефективності в житловому секторі за рахунок коштів державного бюджету ( у тому числі із співфінансуванням з місцевих бюджетів), у загальній кількості домогосподарств об’єднаної територіальної громади</t>
  </si>
  <si>
    <t>Прогноз 2020 у  % до 2019 року</t>
  </si>
  <si>
    <t>Прогноз 2021 у  % до 2020 року</t>
  </si>
  <si>
    <t>2022
Прогноз</t>
  </si>
  <si>
    <t>Прогноз 2022 у  % до 2021 року</t>
  </si>
  <si>
    <t>% до 2021 року</t>
  </si>
  <si>
    <t>2018
Факт</t>
  </si>
  <si>
    <t>2019
Очікуване</t>
  </si>
  <si>
    <t>2019
Очіку ване</t>
  </si>
  <si>
    <t>2019 у % до 2018 року</t>
  </si>
  <si>
    <t>% до 2017 року</t>
  </si>
  <si>
    <t>% до 2018 року</t>
  </si>
  <si>
    <t>% до 2019 року</t>
  </si>
  <si>
    <t>% до 2020 року</t>
  </si>
  <si>
    <t xml:space="preserve">дошкільного віку </t>
  </si>
  <si>
    <t>шкільного віку</t>
  </si>
  <si>
    <t>Обсяг доходів (розрахунковий) спроможної територіальної громади, усього, у тому числі:</t>
  </si>
  <si>
    <t>тис. грн</t>
  </si>
  <si>
    <t>сформованих відповідно до ст. 64 Бюджетного кодексу України</t>
  </si>
  <si>
    <t>бюджету розвитку</t>
  </si>
  <si>
    <t>базової дотації</t>
  </si>
  <si>
    <t>реверсної дотації</t>
  </si>
  <si>
    <t>Кількість закладів, що утримуються за рахунок бюджету органів місцевого самоврядування, усього,  у тому числі:</t>
  </si>
  <si>
    <t>дошкільних навчальних закладів</t>
  </si>
  <si>
    <t xml:space="preserve">закладів позашкільної освіти </t>
  </si>
  <si>
    <t xml:space="preserve">закладів культури </t>
  </si>
  <si>
    <t>закладів фізичної культури</t>
  </si>
  <si>
    <t>фельдшерсько-акушерських пунктів</t>
  </si>
  <si>
    <t>амбулаторій, поліклінік</t>
  </si>
  <si>
    <t>лікарень</t>
  </si>
  <si>
    <t>станцій швидкої допомоги</t>
  </si>
  <si>
    <t xml:space="preserve">Наявність приміщень для розміщення державних органів, установ, що здійснюють повноваження щодо: </t>
  </si>
  <si>
    <t>правоохоронної діяльності</t>
  </si>
  <si>
    <t>реєстрації актів цивільного стану та майнових прав</t>
  </si>
  <si>
    <t xml:space="preserve">пенсійного забезпечення </t>
  </si>
  <si>
    <t>соціального захисту</t>
  </si>
  <si>
    <t>пожежної безпеки</t>
  </si>
  <si>
    <t>казначейського обслуговування</t>
  </si>
  <si>
    <t>Наявність приміщень для розміщення органів місцевого самоврядування, усього, одиниць</t>
  </si>
  <si>
    <t>Кількість сільськогосподарських об'єктів виробничого призначення</t>
  </si>
  <si>
    <t>Земельний фонд</t>
  </si>
  <si>
    <t>тис. га</t>
  </si>
  <si>
    <t>Площа сільськогосподарських угідь</t>
  </si>
  <si>
    <t>Кількість котелень</t>
  </si>
  <si>
    <t>од.</t>
  </si>
  <si>
    <t xml:space="preserve">Тепломережі </t>
  </si>
  <si>
    <t>Підключення населених пунктів до централізованого водозабезпечення</t>
  </si>
  <si>
    <t>тис. осіб</t>
  </si>
  <si>
    <t>загальноосвітніх навчальних закладів I – III ступенів</t>
  </si>
  <si>
    <t>загальноосвітніх навчальних закладів I ступеня</t>
  </si>
  <si>
    <t>загальноосвітніх навчальних закладів I – ІI ступенів</t>
  </si>
  <si>
    <t>Піщанської сільської ради Новомосковського району</t>
  </si>
  <si>
    <t>тис.грн</t>
  </si>
  <si>
    <t xml:space="preserve">Чисельність населення станом на 01 січня 2018 року, осіб, у тому числі дітей: </t>
  </si>
  <si>
    <t>Піщанська сільська рада Новомосковського району</t>
  </si>
  <si>
    <t>Наявні доходи населення у розрахунку на  1 особу</t>
  </si>
  <si>
    <t xml:space="preserve">                                                                                                                                                                                             до Програми Соціально- економічного та культурного розвитку</t>
  </si>
  <si>
    <t xml:space="preserve">                                                                                                                                                                                             Піщанської сільської ради на 2020 рік</t>
  </si>
  <si>
    <t xml:space="preserve">                                                                                                                                                                                             Додаток 1 </t>
  </si>
  <si>
    <t xml:space="preserve">                                                                                                                                                                                             затвердженої рішенням сільської ради</t>
  </si>
  <si>
    <t>соціально-економічного та культурного розвитку</t>
  </si>
  <si>
    <t xml:space="preserve">                                                                                                                                                                                             23.12.2019 № 5-31/VII</t>
  </si>
  <si>
    <t>Секретар сільської ради                                                                                                  Т.І. Фоменко</t>
  </si>
  <si>
    <t>Додаток 2</t>
  </si>
  <si>
    <t>до Програми Соціально-економічного та культурного розвитку</t>
  </si>
  <si>
    <t>Піщанської сільської ради на 2020 рік</t>
  </si>
  <si>
    <t>затвердженої рішенням сільської ради</t>
  </si>
  <si>
    <t>від 23.12.2019 № 5-31/VII</t>
  </si>
  <si>
    <t>Секретар сільської ради                                                                                                                                                       Т.І. Фоменко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</si>
</sst>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  <numFmt numFmtId="206" formatCode="#,##0.000"/>
    <numFmt numFmtId="207" formatCode="0.000"/>
    <numFmt numFmtId="208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0" borderId="0" xfId="0" applyFont="1" applyAlignment="1">
      <alignment horizontal="left"/>
    </xf>
    <xf numFmtId="196" fontId="5" fillId="0" borderId="10" xfId="0" applyNumberFormat="1" applyFont="1" applyFill="1" applyBorder="1" applyAlignment="1">
      <alignment horizontal="centerContinuous" vertical="center" wrapText="1"/>
    </xf>
    <xf numFmtId="196" fontId="10" fillId="33" borderId="10" xfId="0" applyNumberFormat="1" applyFont="1" applyFill="1" applyBorder="1" applyAlignment="1">
      <alignment horizontal="centerContinuous" vertical="center" wrapText="1"/>
    </xf>
    <xf numFmtId="196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96" fontId="0" fillId="0" borderId="0" xfId="0" applyNumberFormat="1" applyAlignment="1">
      <alignment/>
    </xf>
    <xf numFmtId="196" fontId="6" fillId="33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196" fontId="5" fillId="33" borderId="10" xfId="0" applyNumberFormat="1" applyFont="1" applyFill="1" applyBorder="1" applyAlignment="1">
      <alignment horizontal="center" vertical="center" wrapText="1"/>
    </xf>
    <xf numFmtId="196" fontId="8" fillId="33" borderId="10" xfId="0" applyNumberFormat="1" applyFont="1" applyFill="1" applyBorder="1" applyAlignment="1">
      <alignment vertical="center" wrapText="1"/>
    </xf>
    <xf numFmtId="196" fontId="8" fillId="0" borderId="10" xfId="0" applyNumberFormat="1" applyFont="1" applyFill="1" applyBorder="1" applyAlignment="1">
      <alignment vertical="center"/>
    </xf>
    <xf numFmtId="196" fontId="8" fillId="33" borderId="10" xfId="0" applyNumberFormat="1" applyFont="1" applyFill="1" applyBorder="1" applyAlignment="1">
      <alignment/>
    </xf>
    <xf numFmtId="196" fontId="8" fillId="0" borderId="10" xfId="0" applyNumberFormat="1" applyFont="1" applyBorder="1" applyAlignment="1">
      <alignment vertical="center"/>
    </xf>
    <xf numFmtId="196" fontId="0" fillId="0" borderId="0" xfId="0" applyNumberFormat="1" applyAlignment="1">
      <alignment/>
    </xf>
    <xf numFmtId="196" fontId="8" fillId="0" borderId="0" xfId="0" applyNumberFormat="1" applyFont="1" applyAlignment="1">
      <alignment/>
    </xf>
    <xf numFmtId="196" fontId="8" fillId="0" borderId="0" xfId="0" applyNumberFormat="1" applyFont="1" applyAlignment="1">
      <alignment vertical="center"/>
    </xf>
    <xf numFmtId="196" fontId="11" fillId="0" borderId="0" xfId="0" applyNumberFormat="1" applyFont="1" applyAlignment="1">
      <alignment/>
    </xf>
    <xf numFmtId="196" fontId="11" fillId="0" borderId="0" xfId="0" applyNumberFormat="1" applyFont="1" applyAlignment="1">
      <alignment vertical="center"/>
    </xf>
    <xf numFmtId="196" fontId="2" fillId="0" borderId="0" xfId="0" applyNumberFormat="1" applyFont="1" applyAlignment="1">
      <alignment/>
    </xf>
    <xf numFmtId="196" fontId="0" fillId="0" borderId="0" xfId="0" applyNumberFormat="1" applyAlignment="1">
      <alignment vertical="center"/>
    </xf>
    <xf numFmtId="196" fontId="49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50" fillId="33" borderId="10" xfId="0" applyNumberFormat="1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1" fillId="33" borderId="11" xfId="0" applyNumberFormat="1" applyFont="1" applyFill="1" applyBorder="1" applyAlignment="1">
      <alignment horizontal="center" vertical="center" wrapText="1"/>
    </xf>
    <xf numFmtId="3" fontId="52" fillId="33" borderId="11" xfId="0" applyNumberFormat="1" applyFont="1" applyFill="1" applyBorder="1" applyAlignment="1">
      <alignment horizontal="center" vertical="center" wrapText="1"/>
    </xf>
    <xf numFmtId="196" fontId="12" fillId="0" borderId="0" xfId="0" applyNumberFormat="1" applyFont="1" applyAlignment="1">
      <alignment/>
    </xf>
    <xf numFmtId="196" fontId="8" fillId="33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96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 indent="2"/>
    </xf>
    <xf numFmtId="0" fontId="8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196" fontId="50" fillId="33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vertical="center"/>
    </xf>
    <xf numFmtId="196" fontId="0" fillId="33" borderId="0" xfId="0" applyNumberFormat="1" applyFill="1" applyAlignment="1">
      <alignment/>
    </xf>
    <xf numFmtId="4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1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wrapText="1"/>
    </xf>
    <xf numFmtId="1" fontId="0" fillId="0" borderId="10" xfId="0" applyNumberFormat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49" fontId="12" fillId="0" borderId="0" xfId="0" applyNumberFormat="1" applyFont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96" fontId="12" fillId="0" borderId="0" xfId="0" applyNumberFormat="1" applyFont="1" applyAlignment="1">
      <alignment/>
    </xf>
    <xf numFmtId="196" fontId="53" fillId="0" borderId="0" xfId="0" applyNumberFormat="1" applyFont="1" applyAlignment="1">
      <alignment/>
    </xf>
    <xf numFmtId="196" fontId="54" fillId="33" borderId="0" xfId="0" applyNumberFormat="1" applyFont="1" applyFill="1" applyBorder="1" applyAlignment="1">
      <alignment horizontal="center" vertical="center" wrapText="1"/>
    </xf>
    <xf numFmtId="196" fontId="55" fillId="33" borderId="0" xfId="0" applyNumberFormat="1" applyFont="1" applyFill="1" applyBorder="1" applyAlignment="1">
      <alignment wrapText="1"/>
    </xf>
    <xf numFmtId="196" fontId="56" fillId="33" borderId="0" xfId="0" applyNumberFormat="1" applyFont="1" applyFill="1" applyAlignment="1">
      <alignment horizontal="center" vertical="center" wrapText="1"/>
    </xf>
    <xf numFmtId="196" fontId="0" fillId="33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F2" sqref="F2:F3"/>
    </sheetView>
  </sheetViews>
  <sheetFormatPr defaultColWidth="9.140625" defaultRowHeight="15"/>
  <cols>
    <col min="1" max="1" width="16.421875" style="0" customWidth="1"/>
    <col min="3" max="3" width="47.28125" style="0" customWidth="1"/>
  </cols>
  <sheetData>
    <row r="2" spans="1:11" ht="15">
      <c r="A2" s="64" t="s">
        <v>2</v>
      </c>
      <c r="B2" s="64" t="s">
        <v>3</v>
      </c>
      <c r="C2" s="64" t="s">
        <v>4</v>
      </c>
      <c r="D2" s="64" t="s">
        <v>5</v>
      </c>
      <c r="E2" s="62" t="s">
        <v>6</v>
      </c>
      <c r="F2" s="62" t="s">
        <v>7</v>
      </c>
      <c r="G2" s="62" t="s">
        <v>8</v>
      </c>
      <c r="H2" s="62" t="s">
        <v>9</v>
      </c>
      <c r="I2" s="63" t="s">
        <v>10</v>
      </c>
      <c r="J2" s="63"/>
      <c r="K2" s="63"/>
    </row>
    <row r="3" spans="1:11" ht="15">
      <c r="A3" s="64"/>
      <c r="B3" s="64"/>
      <c r="C3" s="64"/>
      <c r="D3" s="64"/>
      <c r="E3" s="62"/>
      <c r="F3" s="62"/>
      <c r="G3" s="62"/>
      <c r="H3" s="62"/>
      <c r="I3" s="2">
        <v>2013</v>
      </c>
      <c r="J3" s="2">
        <v>2014</v>
      </c>
      <c r="K3" s="2">
        <v>2015</v>
      </c>
    </row>
    <row r="4" spans="1:4" ht="15">
      <c r="A4" t="s">
        <v>11</v>
      </c>
      <c r="B4">
        <v>1</v>
      </c>
      <c r="C4" t="s">
        <v>46</v>
      </c>
      <c r="D4" s="1" t="s">
        <v>47</v>
      </c>
    </row>
    <row r="5" spans="1:4" ht="15">
      <c r="A5" t="s">
        <v>11</v>
      </c>
      <c r="C5" t="s">
        <v>48</v>
      </c>
      <c r="D5" s="1" t="s">
        <v>47</v>
      </c>
    </row>
    <row r="6" spans="1:4" ht="15">
      <c r="A6" t="s">
        <v>23</v>
      </c>
      <c r="C6" t="s">
        <v>49</v>
      </c>
      <c r="D6" s="1" t="s">
        <v>47</v>
      </c>
    </row>
    <row r="7" spans="1:4" ht="15">
      <c r="A7" t="s">
        <v>11</v>
      </c>
      <c r="C7" t="s">
        <v>50</v>
      </c>
      <c r="D7" s="1" t="s">
        <v>47</v>
      </c>
    </row>
    <row r="8" spans="1:4" ht="15">
      <c r="A8" t="s">
        <v>11</v>
      </c>
      <c r="C8" t="s">
        <v>51</v>
      </c>
      <c r="D8" s="1" t="s">
        <v>47</v>
      </c>
    </row>
    <row r="9" spans="1:4" ht="15">
      <c r="A9" t="s">
        <v>11</v>
      </c>
      <c r="C9" t="s">
        <v>52</v>
      </c>
      <c r="D9" s="1" t="s">
        <v>47</v>
      </c>
    </row>
    <row r="10" spans="1:4" ht="15">
      <c r="A10" t="s">
        <v>11</v>
      </c>
      <c r="C10" t="s">
        <v>53</v>
      </c>
      <c r="D10" s="1" t="s">
        <v>47</v>
      </c>
    </row>
    <row r="11" spans="1:4" ht="15">
      <c r="A11" t="s">
        <v>11</v>
      </c>
      <c r="C11" t="s">
        <v>54</v>
      </c>
      <c r="D11" s="1" t="s">
        <v>47</v>
      </c>
    </row>
    <row r="12" ht="15">
      <c r="A12" t="s">
        <v>11</v>
      </c>
    </row>
    <row r="13" ht="15">
      <c r="A13" t="s">
        <v>11</v>
      </c>
    </row>
  </sheetData>
  <sheetProtection/>
  <mergeCells count="9">
    <mergeCell ref="H2:H3"/>
    <mergeCell ref="I2:K2"/>
    <mergeCell ref="C2:C3"/>
    <mergeCell ref="B2:B3"/>
    <mergeCell ref="G2:G3"/>
    <mergeCell ref="A2:A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3">
      <selection activeCell="A37" sqref="A37"/>
    </sheetView>
  </sheetViews>
  <sheetFormatPr defaultColWidth="9.140625" defaultRowHeight="15"/>
  <sheetData>
    <row r="1" ht="15">
      <c r="A1" t="s">
        <v>11</v>
      </c>
    </row>
    <row r="2" ht="15">
      <c r="A2" t="s">
        <v>13</v>
      </c>
    </row>
    <row r="3" ht="15">
      <c r="A3" t="s">
        <v>12</v>
      </c>
    </row>
    <row r="4" ht="15">
      <c r="A4" t="s">
        <v>23</v>
      </c>
    </row>
    <row r="5" ht="15">
      <c r="A5" t="s">
        <v>14</v>
      </c>
    </row>
    <row r="6" ht="15">
      <c r="A6" t="s">
        <v>15</v>
      </c>
    </row>
    <row r="7" ht="15">
      <c r="A7" t="s">
        <v>16</v>
      </c>
    </row>
    <row r="8" ht="15">
      <c r="A8" t="s">
        <v>17</v>
      </c>
    </row>
    <row r="9" ht="15">
      <c r="A9" t="s">
        <v>18</v>
      </c>
    </row>
    <row r="10" ht="15">
      <c r="A10" t="s">
        <v>19</v>
      </c>
    </row>
    <row r="11" ht="15">
      <c r="A11" t="s">
        <v>20</v>
      </c>
    </row>
    <row r="12" ht="15">
      <c r="A12" t="s">
        <v>21</v>
      </c>
    </row>
    <row r="13" ht="15">
      <c r="A13" t="s">
        <v>22</v>
      </c>
    </row>
    <row r="15" ht="15">
      <c r="A15" t="s">
        <v>24</v>
      </c>
    </row>
    <row r="16" ht="15">
      <c r="A16" t="s">
        <v>25</v>
      </c>
    </row>
    <row r="17" ht="15">
      <c r="A17" t="s">
        <v>26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  <row r="29" ht="15">
      <c r="A29" t="s">
        <v>38</v>
      </c>
    </row>
    <row r="30" ht="15">
      <c r="A30" t="s">
        <v>39</v>
      </c>
    </row>
    <row r="31" ht="15">
      <c r="A31" t="s">
        <v>40</v>
      </c>
    </row>
    <row r="32" ht="15">
      <c r="A32" t="s">
        <v>41</v>
      </c>
    </row>
    <row r="33" ht="15">
      <c r="A33" t="s">
        <v>42</v>
      </c>
    </row>
    <row r="34" ht="15">
      <c r="A34" t="s">
        <v>43</v>
      </c>
    </row>
    <row r="35" ht="15">
      <c r="A35" t="s">
        <v>44</v>
      </c>
    </row>
    <row r="36" ht="15">
      <c r="A36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60" zoomScalePageLayoutView="63" workbookViewId="0" topLeftCell="A1">
      <pane ySplit="10" topLeftCell="A11" activePane="bottomLeft" state="frozen"/>
      <selection pane="topLeft" activeCell="A1" sqref="A1"/>
      <selection pane="bottomLeft" activeCell="A2" sqref="A2:L2"/>
    </sheetView>
  </sheetViews>
  <sheetFormatPr defaultColWidth="9.140625" defaultRowHeight="15"/>
  <cols>
    <col min="1" max="1" width="7.140625" style="27" customWidth="1"/>
    <col min="2" max="2" width="48.421875" style="11" customWidth="1"/>
    <col min="3" max="3" width="12.57421875" style="11" customWidth="1"/>
    <col min="4" max="4" width="10.421875" style="11" customWidth="1"/>
    <col min="5" max="5" width="9.7109375" style="11" customWidth="1"/>
    <col min="6" max="6" width="9.57421875" style="11" customWidth="1"/>
    <col min="7" max="7" width="11.7109375" style="11" customWidth="1"/>
    <col min="8" max="8" width="10.00390625" style="11" customWidth="1"/>
    <col min="9" max="9" width="11.140625" style="11" customWidth="1"/>
    <col min="10" max="10" width="10.140625" style="11" customWidth="1"/>
    <col min="11" max="11" width="12.7109375" style="25" customWidth="1"/>
    <col min="12" max="12" width="13.421875" style="25" customWidth="1"/>
    <col min="13" max="16384" width="9.140625" style="11" customWidth="1"/>
  </cols>
  <sheetData>
    <row r="1" spans="1:12" ht="15">
      <c r="A1" s="65" t="s">
        <v>170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">
      <c r="A2" s="65" t="s">
        <v>168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7.25" customHeight="1">
      <c r="A3" s="65" t="s">
        <v>169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7.25" customHeight="1">
      <c r="A4" s="65" t="s">
        <v>171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7.25" customHeight="1">
      <c r="A5" s="65" t="s">
        <v>173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2:12" ht="18.75" customHeight="1">
      <c r="B6" s="72" t="s">
        <v>60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2:12" ht="18.75" customHeight="1">
      <c r="B7" s="72" t="s">
        <v>61</v>
      </c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2:12" ht="18.75">
      <c r="B8" s="70" t="s">
        <v>163</v>
      </c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81" customHeight="1">
      <c r="A9" s="28"/>
      <c r="B9" s="12" t="s">
        <v>62</v>
      </c>
      <c r="C9" s="12" t="s">
        <v>63</v>
      </c>
      <c r="D9" s="12" t="s">
        <v>118</v>
      </c>
      <c r="E9" s="12" t="s">
        <v>120</v>
      </c>
      <c r="F9" s="12" t="s">
        <v>121</v>
      </c>
      <c r="G9" s="12" t="s">
        <v>59</v>
      </c>
      <c r="H9" s="12" t="s">
        <v>113</v>
      </c>
      <c r="I9" s="12" t="s">
        <v>109</v>
      </c>
      <c r="J9" s="12" t="s">
        <v>114</v>
      </c>
      <c r="K9" s="12" t="s">
        <v>115</v>
      </c>
      <c r="L9" s="12" t="s">
        <v>116</v>
      </c>
    </row>
    <row r="10" spans="1:12" s="60" customFormat="1" ht="15.75">
      <c r="A10" s="57"/>
      <c r="B10" s="58">
        <v>1</v>
      </c>
      <c r="C10" s="59">
        <v>2</v>
      </c>
      <c r="D10" s="59">
        <v>3</v>
      </c>
      <c r="E10" s="59">
        <v>4</v>
      </c>
      <c r="F10" s="59">
        <v>5</v>
      </c>
      <c r="G10" s="59">
        <v>6</v>
      </c>
      <c r="H10" s="59">
        <v>7</v>
      </c>
      <c r="I10" s="59">
        <v>8</v>
      </c>
      <c r="J10" s="59">
        <v>9</v>
      </c>
      <c r="K10" s="59">
        <v>10</v>
      </c>
      <c r="L10" s="59">
        <v>11</v>
      </c>
    </row>
    <row r="11" spans="1:12" ht="20.25" customHeight="1">
      <c r="A11" s="29" t="s">
        <v>64</v>
      </c>
      <c r="B11" s="14" t="s">
        <v>65</v>
      </c>
      <c r="C11" s="8"/>
      <c r="D11" s="8"/>
      <c r="E11" s="8"/>
      <c r="F11" s="8"/>
      <c r="G11" s="8"/>
      <c r="H11" s="8"/>
      <c r="I11" s="8"/>
      <c r="J11" s="8"/>
      <c r="K11" s="7"/>
      <c r="L11" s="7"/>
    </row>
    <row r="12" spans="1:12" ht="32.25" customHeight="1">
      <c r="A12" s="30">
        <v>1</v>
      </c>
      <c r="B12" s="15" t="s">
        <v>66</v>
      </c>
      <c r="C12" s="9" t="s">
        <v>55</v>
      </c>
      <c r="D12" s="9">
        <v>21671</v>
      </c>
      <c r="E12" s="9">
        <v>20434</v>
      </c>
      <c r="F12" s="9">
        <f>E12/D12*100</f>
        <v>94.29191084859951</v>
      </c>
      <c r="G12" s="9">
        <v>20324</v>
      </c>
      <c r="H12" s="9">
        <f>G12/E12*100</f>
        <v>99.4616815112068</v>
      </c>
      <c r="I12" s="26">
        <v>20234</v>
      </c>
      <c r="J12" s="9">
        <f>I12/G12*100</f>
        <v>99.55717378468806</v>
      </c>
      <c r="K12" s="16">
        <v>20144</v>
      </c>
      <c r="L12" s="16">
        <f>K12/I12*100</f>
        <v>99.55520411189087</v>
      </c>
    </row>
    <row r="13" spans="1:12" ht="41.25" customHeight="1">
      <c r="A13" s="30">
        <v>2</v>
      </c>
      <c r="B13" s="15" t="s">
        <v>110</v>
      </c>
      <c r="C13" s="9" t="s">
        <v>55</v>
      </c>
      <c r="D13" s="9">
        <v>11280</v>
      </c>
      <c r="E13" s="9">
        <v>10643</v>
      </c>
      <c r="F13" s="9">
        <f>E13/D13*100</f>
        <v>94.35283687943262</v>
      </c>
      <c r="G13" s="9">
        <v>10634</v>
      </c>
      <c r="H13" s="9">
        <f>G13/E13*100</f>
        <v>99.9154373766795</v>
      </c>
      <c r="I13" s="9">
        <v>10620</v>
      </c>
      <c r="J13" s="9">
        <f>I13/G13*100</f>
        <v>99.8683468121121</v>
      </c>
      <c r="K13" s="16">
        <v>10612</v>
      </c>
      <c r="L13" s="16">
        <f>K13/I13*100</f>
        <v>99.92467043314501</v>
      </c>
    </row>
    <row r="14" spans="1:12" ht="31.5" customHeight="1">
      <c r="A14" s="30">
        <v>3</v>
      </c>
      <c r="B14" s="15" t="s">
        <v>67</v>
      </c>
      <c r="C14" s="9" t="s">
        <v>55</v>
      </c>
      <c r="D14" s="9">
        <v>4250</v>
      </c>
      <c r="E14" s="9">
        <v>4014</v>
      </c>
      <c r="F14" s="9">
        <f>E14/D14*100</f>
        <v>94.44705882352942</v>
      </c>
      <c r="G14" s="9">
        <v>4004</v>
      </c>
      <c r="H14" s="9">
        <f>G14/E14*100</f>
        <v>99.75087194818137</v>
      </c>
      <c r="I14" s="9">
        <v>3992</v>
      </c>
      <c r="J14" s="9">
        <f>I14/G14*100</f>
        <v>99.7002997002997</v>
      </c>
      <c r="K14" s="16">
        <v>3982</v>
      </c>
      <c r="L14" s="16">
        <f>K14/I14*100</f>
        <v>99.74949899799599</v>
      </c>
    </row>
    <row r="15" spans="1:12" ht="39.75" customHeight="1">
      <c r="A15" s="30">
        <v>4</v>
      </c>
      <c r="B15" s="15" t="s">
        <v>68</v>
      </c>
      <c r="C15" s="9" t="s">
        <v>69</v>
      </c>
      <c r="D15" s="9">
        <v>69.2</v>
      </c>
      <c r="E15" s="9">
        <v>69.2</v>
      </c>
      <c r="F15" s="9">
        <v>100</v>
      </c>
      <c r="G15" s="9">
        <v>69.2</v>
      </c>
      <c r="H15" s="9">
        <v>100</v>
      </c>
      <c r="I15" s="9">
        <v>69.2</v>
      </c>
      <c r="J15" s="9">
        <v>100</v>
      </c>
      <c r="K15" s="16">
        <v>69.2</v>
      </c>
      <c r="L15" s="16">
        <v>100</v>
      </c>
    </row>
    <row r="16" spans="1:12" ht="39.75" customHeight="1">
      <c r="A16" s="30">
        <v>5</v>
      </c>
      <c r="B16" s="15" t="s">
        <v>70</v>
      </c>
      <c r="C16" s="9" t="s">
        <v>55</v>
      </c>
      <c r="D16" s="9">
        <v>90</v>
      </c>
      <c r="E16" s="9">
        <v>1237</v>
      </c>
      <c r="F16" s="9">
        <f>E16/D16*100</f>
        <v>1374.4444444444443</v>
      </c>
      <c r="G16" s="9">
        <v>110</v>
      </c>
      <c r="H16" s="9">
        <f>I16/G16*100</f>
        <v>81.81818181818183</v>
      </c>
      <c r="I16" s="9">
        <v>90</v>
      </c>
      <c r="J16" s="9">
        <f>K16/I16*100</f>
        <v>100</v>
      </c>
      <c r="K16" s="16">
        <v>90</v>
      </c>
      <c r="L16" s="16">
        <f>K16/I16*100</f>
        <v>100</v>
      </c>
    </row>
    <row r="17" spans="1:12" ht="54.75" customHeight="1">
      <c r="A17" s="30">
        <v>6</v>
      </c>
      <c r="B17" s="15" t="s">
        <v>71</v>
      </c>
      <c r="C17" s="9" t="s">
        <v>72</v>
      </c>
      <c r="D17" s="9"/>
      <c r="E17" s="9"/>
      <c r="F17" s="9"/>
      <c r="G17" s="9"/>
      <c r="H17" s="9"/>
      <c r="I17" s="9"/>
      <c r="J17" s="9"/>
      <c r="K17" s="16"/>
      <c r="L17" s="16"/>
    </row>
    <row r="18" spans="1:12" ht="21.75" customHeight="1">
      <c r="A18" s="31" t="s">
        <v>73</v>
      </c>
      <c r="B18" s="12" t="s">
        <v>74</v>
      </c>
      <c r="C18" s="15"/>
      <c r="D18" s="9"/>
      <c r="E18" s="9"/>
      <c r="F18" s="9"/>
      <c r="G18" s="9"/>
      <c r="H18" s="9"/>
      <c r="I18" s="9"/>
      <c r="J18" s="9"/>
      <c r="K18" s="16"/>
      <c r="L18" s="16"/>
    </row>
    <row r="19" spans="1:12" ht="36" customHeight="1">
      <c r="A19" s="30">
        <v>7</v>
      </c>
      <c r="B19" s="15" t="s">
        <v>111</v>
      </c>
      <c r="C19" s="9" t="s">
        <v>75</v>
      </c>
      <c r="D19" s="9">
        <v>920</v>
      </c>
      <c r="E19" s="9">
        <v>900</v>
      </c>
      <c r="F19" s="9">
        <f>E19/D19*100</f>
        <v>97.82608695652173</v>
      </c>
      <c r="G19" s="9">
        <v>1000</v>
      </c>
      <c r="H19" s="9">
        <f>G19/E19*100</f>
        <v>111.11111111111111</v>
      </c>
      <c r="I19" s="9">
        <v>1000</v>
      </c>
      <c r="J19" s="9">
        <f>I19/G19*100</f>
        <v>100</v>
      </c>
      <c r="K19" s="16">
        <v>1000</v>
      </c>
      <c r="L19" s="16">
        <f>K19/I19*100</f>
        <v>100</v>
      </c>
    </row>
    <row r="20" spans="1:12" ht="34.5" customHeight="1">
      <c r="A20" s="30"/>
      <c r="B20" s="15" t="s">
        <v>76</v>
      </c>
      <c r="C20" s="9" t="s">
        <v>75</v>
      </c>
      <c r="D20" s="9">
        <v>167</v>
      </c>
      <c r="E20" s="9">
        <v>289.9</v>
      </c>
      <c r="F20" s="9">
        <f>E20/D20*100</f>
        <v>173.59281437125748</v>
      </c>
      <c r="G20" s="9">
        <v>400</v>
      </c>
      <c r="H20" s="9">
        <f>G20/E20*100</f>
        <v>137.97861331493618</v>
      </c>
      <c r="I20" s="9">
        <v>400</v>
      </c>
      <c r="J20" s="9">
        <f>I20/G20*100</f>
        <v>100</v>
      </c>
      <c r="K20" s="16">
        <v>400</v>
      </c>
      <c r="L20" s="16">
        <f>K20/I20*100</f>
        <v>100</v>
      </c>
    </row>
    <row r="21" spans="1:12" ht="42" customHeight="1">
      <c r="A21" s="30">
        <v>8</v>
      </c>
      <c r="B21" s="15" t="s">
        <v>77</v>
      </c>
      <c r="C21" s="9" t="s">
        <v>75</v>
      </c>
      <c r="D21" s="9"/>
      <c r="E21" s="9"/>
      <c r="F21" s="9"/>
      <c r="G21" s="9"/>
      <c r="H21" s="9"/>
      <c r="I21" s="9"/>
      <c r="J21" s="9"/>
      <c r="K21" s="16"/>
      <c r="L21" s="16"/>
    </row>
    <row r="22" spans="1:12" s="49" customFormat="1" ht="48.75" customHeight="1">
      <c r="A22" s="30">
        <v>9</v>
      </c>
      <c r="B22" s="15" t="s">
        <v>78</v>
      </c>
      <c r="C22" s="9" t="s">
        <v>1</v>
      </c>
      <c r="D22" s="9">
        <v>5.1</v>
      </c>
      <c r="E22" s="9">
        <v>5.2</v>
      </c>
      <c r="F22" s="9">
        <f>E22/D22*100</f>
        <v>101.96078431372551</v>
      </c>
      <c r="G22" s="9">
        <v>5.3</v>
      </c>
      <c r="H22" s="9">
        <f>G22/E22*100</f>
        <v>101.92307692307692</v>
      </c>
      <c r="I22" s="9">
        <v>5.5</v>
      </c>
      <c r="J22" s="9">
        <f>I22/G22*100</f>
        <v>103.77358490566037</v>
      </c>
      <c r="K22" s="35">
        <v>6</v>
      </c>
      <c r="L22" s="35">
        <f>K22/I22*100</f>
        <v>109.09090909090908</v>
      </c>
    </row>
    <row r="23" spans="1:12" ht="41.25" customHeight="1">
      <c r="A23" s="30">
        <v>10</v>
      </c>
      <c r="B23" s="15" t="s">
        <v>79</v>
      </c>
      <c r="C23" s="9" t="s">
        <v>1</v>
      </c>
      <c r="D23" s="9"/>
      <c r="E23" s="9"/>
      <c r="F23" s="9"/>
      <c r="G23" s="9"/>
      <c r="H23" s="9"/>
      <c r="I23" s="9"/>
      <c r="J23" s="9"/>
      <c r="K23" s="16"/>
      <c r="L23" s="16"/>
    </row>
    <row r="24" spans="1:12" ht="15.75">
      <c r="A24" s="30"/>
      <c r="B24" s="15" t="s">
        <v>80</v>
      </c>
      <c r="C24" s="9"/>
      <c r="D24" s="9"/>
      <c r="E24" s="9"/>
      <c r="F24" s="9"/>
      <c r="G24" s="9"/>
      <c r="H24" s="9"/>
      <c r="I24" s="9"/>
      <c r="J24" s="9"/>
      <c r="K24" s="16"/>
      <c r="L24" s="16"/>
    </row>
    <row r="25" spans="1:12" ht="22.5" customHeight="1">
      <c r="A25" s="30"/>
      <c r="B25" s="15" t="s">
        <v>81</v>
      </c>
      <c r="C25" s="9"/>
      <c r="D25" s="9"/>
      <c r="E25" s="9"/>
      <c r="F25" s="9"/>
      <c r="G25" s="9"/>
      <c r="H25" s="9"/>
      <c r="I25" s="9"/>
      <c r="J25" s="9"/>
      <c r="K25" s="16"/>
      <c r="L25" s="16"/>
    </row>
    <row r="26" spans="1:12" ht="25.5" customHeight="1">
      <c r="A26" s="32"/>
      <c r="B26" s="15" t="s">
        <v>82</v>
      </c>
      <c r="C26" s="9"/>
      <c r="D26" s="9"/>
      <c r="E26" s="9"/>
      <c r="F26" s="9"/>
      <c r="G26" s="9"/>
      <c r="H26" s="9"/>
      <c r="I26" s="9"/>
      <c r="J26" s="9"/>
      <c r="K26" s="16"/>
      <c r="L26" s="16"/>
    </row>
    <row r="27" spans="1:12" ht="18" customHeight="1">
      <c r="A27" s="32"/>
      <c r="B27" s="15" t="s">
        <v>83</v>
      </c>
      <c r="C27" s="9"/>
      <c r="D27" s="9"/>
      <c r="E27" s="9"/>
      <c r="F27" s="9"/>
      <c r="G27" s="9"/>
      <c r="H27" s="9"/>
      <c r="I27" s="9"/>
      <c r="J27" s="9"/>
      <c r="K27" s="16"/>
      <c r="L27" s="16"/>
    </row>
    <row r="28" spans="1:12" ht="56.25" customHeight="1">
      <c r="A28" s="32">
        <v>11</v>
      </c>
      <c r="B28" s="15" t="s">
        <v>84</v>
      </c>
      <c r="C28" s="9" t="s">
        <v>56</v>
      </c>
      <c r="D28" s="9">
        <v>6.5</v>
      </c>
      <c r="E28" s="9">
        <v>0.8</v>
      </c>
      <c r="F28" s="9">
        <f>E28/D28*100</f>
        <v>12.307692307692308</v>
      </c>
      <c r="G28" s="9">
        <v>10</v>
      </c>
      <c r="H28" s="9">
        <f>G28/E28*100</f>
        <v>1250</v>
      </c>
      <c r="I28" s="9">
        <v>15</v>
      </c>
      <c r="J28" s="9">
        <f>I28/G28*100</f>
        <v>150</v>
      </c>
      <c r="K28" s="35">
        <v>15</v>
      </c>
      <c r="L28" s="35">
        <f>K28/I28*100</f>
        <v>100</v>
      </c>
    </row>
    <row r="29" spans="1:12" ht="52.5" customHeight="1">
      <c r="A29" s="32">
        <v>12</v>
      </c>
      <c r="B29" s="15" t="s">
        <v>85</v>
      </c>
      <c r="C29" s="9" t="s">
        <v>1</v>
      </c>
      <c r="D29" s="9"/>
      <c r="E29" s="9">
        <v>1</v>
      </c>
      <c r="F29" s="9"/>
      <c r="G29" s="9"/>
      <c r="H29" s="9"/>
      <c r="I29" s="9"/>
      <c r="J29" s="9"/>
      <c r="K29" s="16"/>
      <c r="L29" s="16"/>
    </row>
    <row r="30" spans="1:12" ht="24.75" customHeight="1">
      <c r="A30" s="32">
        <v>13</v>
      </c>
      <c r="B30" s="15" t="s">
        <v>86</v>
      </c>
      <c r="C30" s="9" t="s">
        <v>72</v>
      </c>
      <c r="D30" s="9">
        <v>1.6</v>
      </c>
      <c r="E30" s="9">
        <v>1.2</v>
      </c>
      <c r="F30" s="9">
        <f>E30/D30*100</f>
        <v>74.99999999999999</v>
      </c>
      <c r="G30" s="9">
        <v>1.2</v>
      </c>
      <c r="H30" s="9">
        <f>G30/E30*100</f>
        <v>100</v>
      </c>
      <c r="I30" s="9">
        <v>1.2</v>
      </c>
      <c r="J30" s="9">
        <f>I30/G30*100</f>
        <v>100</v>
      </c>
      <c r="K30" s="16">
        <v>1.1</v>
      </c>
      <c r="L30" s="16">
        <f>K30/I30*100</f>
        <v>91.66666666666667</v>
      </c>
    </row>
    <row r="31" spans="1:12" ht="27" customHeight="1">
      <c r="A31" s="33" t="s">
        <v>87</v>
      </c>
      <c r="B31" s="12" t="s">
        <v>88</v>
      </c>
      <c r="C31" s="9"/>
      <c r="D31" s="9"/>
      <c r="E31" s="9"/>
      <c r="F31" s="9"/>
      <c r="G31" s="9"/>
      <c r="H31" s="9"/>
      <c r="I31" s="9"/>
      <c r="J31" s="9"/>
      <c r="K31" s="16"/>
      <c r="L31" s="16"/>
    </row>
    <row r="32" spans="1:12" ht="50.25" customHeight="1">
      <c r="A32" s="30">
        <v>14</v>
      </c>
      <c r="B32" s="15" t="s">
        <v>89</v>
      </c>
      <c r="C32" s="9" t="s">
        <v>164</v>
      </c>
      <c r="D32" s="9">
        <v>5390.9</v>
      </c>
      <c r="E32" s="9">
        <v>3922.6</v>
      </c>
      <c r="F32" s="9">
        <f>E32/D32*100</f>
        <v>72.7633604778423</v>
      </c>
      <c r="G32" s="9">
        <v>4020.3</v>
      </c>
      <c r="H32" s="9">
        <f>G32/E32*100</f>
        <v>102.49069494722889</v>
      </c>
      <c r="I32" s="9">
        <v>4430.9</v>
      </c>
      <c r="J32" s="9">
        <f>I32/G32*100</f>
        <v>110.21316817152946</v>
      </c>
      <c r="K32" s="16">
        <v>4884.5</v>
      </c>
      <c r="L32" s="16">
        <f aca="true" t="shared" si="0" ref="L32:L48">K32/I32*100</f>
        <v>110.23719786047982</v>
      </c>
    </row>
    <row r="33" spans="1:12" ht="58.5" customHeight="1">
      <c r="A33" s="30">
        <v>15</v>
      </c>
      <c r="B33" s="15" t="s">
        <v>91</v>
      </c>
      <c r="C33" s="9" t="s">
        <v>164</v>
      </c>
      <c r="D33" s="9">
        <v>314.9</v>
      </c>
      <c r="E33" s="9">
        <v>444.8</v>
      </c>
      <c r="F33" s="9">
        <f aca="true" t="shared" si="1" ref="F33:F38">E33/D33*100</f>
        <v>141.25119085423944</v>
      </c>
      <c r="G33" s="9">
        <v>477.7</v>
      </c>
      <c r="H33" s="9">
        <f aca="true" t="shared" si="2" ref="H33:H38">G33/E33*100</f>
        <v>107.39658273381293</v>
      </c>
      <c r="I33" s="9">
        <v>512.1</v>
      </c>
      <c r="J33" s="9">
        <f aca="true" t="shared" si="3" ref="J33:J38">I33/G33*100</f>
        <v>107.20117228386017</v>
      </c>
      <c r="K33" s="35">
        <v>548.5</v>
      </c>
      <c r="L33" s="35">
        <f t="shared" si="0"/>
        <v>107.10798672134348</v>
      </c>
    </row>
    <row r="34" spans="1:12" ht="59.25" customHeight="1">
      <c r="A34" s="30">
        <v>16</v>
      </c>
      <c r="B34" s="15" t="s">
        <v>92</v>
      </c>
      <c r="C34" s="9" t="s">
        <v>129</v>
      </c>
      <c r="D34" s="9">
        <v>42907.1</v>
      </c>
      <c r="E34" s="9">
        <v>45931.3</v>
      </c>
      <c r="F34" s="9">
        <f t="shared" si="1"/>
        <v>107.04825075570245</v>
      </c>
      <c r="G34" s="9">
        <v>50338.8</v>
      </c>
      <c r="H34" s="9">
        <f t="shared" si="2"/>
        <v>109.59585293688619</v>
      </c>
      <c r="I34" s="9">
        <v>55372.7</v>
      </c>
      <c r="J34" s="9">
        <f t="shared" si="3"/>
        <v>110.00003973078421</v>
      </c>
      <c r="K34" s="16">
        <v>60910</v>
      </c>
      <c r="L34" s="16">
        <f t="shared" si="0"/>
        <v>110.00005417832253</v>
      </c>
    </row>
    <row r="35" spans="1:12" ht="58.5" customHeight="1">
      <c r="A35" s="30">
        <v>17</v>
      </c>
      <c r="B35" s="15" t="s">
        <v>93</v>
      </c>
      <c r="C35" s="9" t="s">
        <v>129</v>
      </c>
      <c r="D35" s="9">
        <v>8220.2</v>
      </c>
      <c r="E35" s="9">
        <v>7350</v>
      </c>
      <c r="F35" s="9">
        <f t="shared" si="1"/>
        <v>89.413882873896</v>
      </c>
      <c r="G35" s="9">
        <v>9537</v>
      </c>
      <c r="H35" s="9">
        <f t="shared" si="2"/>
        <v>129.75510204081633</v>
      </c>
      <c r="I35" s="9">
        <v>8964.1</v>
      </c>
      <c r="J35" s="9">
        <f t="shared" si="3"/>
        <v>93.99286987522282</v>
      </c>
      <c r="K35" s="16">
        <v>9333.5</v>
      </c>
      <c r="L35" s="16">
        <f t="shared" si="0"/>
        <v>104.12088218560702</v>
      </c>
    </row>
    <row r="36" spans="1:12" ht="59.25" customHeight="1">
      <c r="A36" s="30">
        <v>18</v>
      </c>
      <c r="B36" s="15" t="s">
        <v>94</v>
      </c>
      <c r="C36" s="9" t="s">
        <v>129</v>
      </c>
      <c r="D36" s="9">
        <v>10995.4</v>
      </c>
      <c r="E36" s="9">
        <v>12305.5</v>
      </c>
      <c r="F36" s="9">
        <f t="shared" si="1"/>
        <v>111.91498262909944</v>
      </c>
      <c r="G36" s="9">
        <v>12925</v>
      </c>
      <c r="H36" s="9">
        <f t="shared" si="2"/>
        <v>105.03433424078663</v>
      </c>
      <c r="I36" s="9">
        <v>14217.5</v>
      </c>
      <c r="J36" s="9">
        <f t="shared" si="3"/>
        <v>110.00000000000001</v>
      </c>
      <c r="K36" s="16">
        <v>15639.3</v>
      </c>
      <c r="L36" s="16">
        <f t="shared" si="0"/>
        <v>110.00035167926849</v>
      </c>
    </row>
    <row r="37" spans="1:12" ht="60.75" customHeight="1">
      <c r="A37" s="30">
        <v>19</v>
      </c>
      <c r="B37" s="15" t="s">
        <v>95</v>
      </c>
      <c r="C37" s="9" t="s">
        <v>129</v>
      </c>
      <c r="D37" s="9">
        <v>1245.3</v>
      </c>
      <c r="E37" s="9">
        <v>1288</v>
      </c>
      <c r="F37" s="9">
        <f t="shared" si="1"/>
        <v>103.42889263631254</v>
      </c>
      <c r="G37" s="9">
        <v>1294</v>
      </c>
      <c r="H37" s="9">
        <f t="shared" si="2"/>
        <v>100.46583850931677</v>
      </c>
      <c r="I37" s="9">
        <v>1300.9</v>
      </c>
      <c r="J37" s="9">
        <f t="shared" si="3"/>
        <v>100.53323029366308</v>
      </c>
      <c r="K37" s="16">
        <v>1307.4</v>
      </c>
      <c r="L37" s="16">
        <f t="shared" si="0"/>
        <v>100.49965408563301</v>
      </c>
    </row>
    <row r="38" spans="1:12" ht="45.75" customHeight="1">
      <c r="A38" s="30">
        <v>20</v>
      </c>
      <c r="B38" s="15" t="s">
        <v>167</v>
      </c>
      <c r="C38" s="9" t="s">
        <v>90</v>
      </c>
      <c r="D38" s="9">
        <v>4751.5</v>
      </c>
      <c r="E38" s="9">
        <v>5000</v>
      </c>
      <c r="F38" s="9">
        <f t="shared" si="1"/>
        <v>105.2299273913501</v>
      </c>
      <c r="G38" s="9">
        <v>5500</v>
      </c>
      <c r="H38" s="9">
        <f t="shared" si="2"/>
        <v>110.00000000000001</v>
      </c>
      <c r="I38" s="9">
        <v>6000</v>
      </c>
      <c r="J38" s="9">
        <f t="shared" si="3"/>
        <v>109.09090909090908</v>
      </c>
      <c r="K38" s="16">
        <v>6500</v>
      </c>
      <c r="L38" s="16">
        <f t="shared" si="0"/>
        <v>108.33333333333333</v>
      </c>
    </row>
    <row r="39" spans="1:12" ht="36.75" customHeight="1">
      <c r="A39" s="33" t="s">
        <v>97</v>
      </c>
      <c r="B39" s="12" t="s">
        <v>96</v>
      </c>
      <c r="C39" s="9"/>
      <c r="D39" s="9"/>
      <c r="E39" s="9"/>
      <c r="F39" s="9"/>
      <c r="G39" s="9"/>
      <c r="H39" s="9"/>
      <c r="I39" s="9"/>
      <c r="J39" s="9"/>
      <c r="K39" s="16"/>
      <c r="L39" s="16"/>
    </row>
    <row r="40" spans="1:12" ht="72" customHeight="1">
      <c r="A40" s="32">
        <v>21</v>
      </c>
      <c r="B40" s="15" t="s">
        <v>98</v>
      </c>
      <c r="C40" s="9" t="s">
        <v>72</v>
      </c>
      <c r="D40" s="9">
        <v>45</v>
      </c>
      <c r="E40" s="9">
        <v>50</v>
      </c>
      <c r="F40" s="9">
        <f aca="true" t="shared" si="4" ref="F40:F48">E40/D40*100</f>
        <v>111.11111111111111</v>
      </c>
      <c r="G40" s="9">
        <v>55</v>
      </c>
      <c r="H40" s="9">
        <f aca="true" t="shared" si="5" ref="H40:H48">G40/E40*100</f>
        <v>110.00000000000001</v>
      </c>
      <c r="I40" s="9">
        <v>60</v>
      </c>
      <c r="J40" s="9">
        <f aca="true" t="shared" si="6" ref="J40:J48">I40/G40*100</f>
        <v>109.09090909090908</v>
      </c>
      <c r="K40" s="16">
        <v>65</v>
      </c>
      <c r="L40" s="16">
        <f t="shared" si="0"/>
        <v>108.33333333333333</v>
      </c>
    </row>
    <row r="41" spans="1:12" ht="66" customHeight="1">
      <c r="A41" s="32">
        <v>22</v>
      </c>
      <c r="B41" s="15" t="s">
        <v>99</v>
      </c>
      <c r="C41" s="9" t="s">
        <v>55</v>
      </c>
      <c r="D41" s="50">
        <v>0.08</v>
      </c>
      <c r="E41" s="51">
        <v>0.05</v>
      </c>
      <c r="F41" s="51">
        <f t="shared" si="4"/>
        <v>62.5</v>
      </c>
      <c r="G41" s="51">
        <v>0.06</v>
      </c>
      <c r="H41" s="51">
        <f t="shared" si="5"/>
        <v>120</v>
      </c>
      <c r="I41" s="51">
        <v>0.06</v>
      </c>
      <c r="J41" s="51">
        <f t="shared" si="6"/>
        <v>100</v>
      </c>
      <c r="K41" s="52">
        <v>0.059</v>
      </c>
      <c r="L41" s="16">
        <f t="shared" si="0"/>
        <v>98.33333333333333</v>
      </c>
    </row>
    <row r="42" spans="1:12" ht="52.5" customHeight="1">
      <c r="A42" s="32">
        <v>23</v>
      </c>
      <c r="B42" s="15" t="s">
        <v>100</v>
      </c>
      <c r="C42" s="9" t="s">
        <v>55</v>
      </c>
      <c r="D42" s="9">
        <v>6</v>
      </c>
      <c r="E42" s="9">
        <v>6</v>
      </c>
      <c r="F42" s="9">
        <f t="shared" si="4"/>
        <v>100</v>
      </c>
      <c r="G42" s="9">
        <v>6</v>
      </c>
      <c r="H42" s="9">
        <f t="shared" si="5"/>
        <v>100</v>
      </c>
      <c r="I42" s="9">
        <v>6</v>
      </c>
      <c r="J42" s="9">
        <f t="shared" si="6"/>
        <v>100</v>
      </c>
      <c r="K42" s="35">
        <v>6</v>
      </c>
      <c r="L42" s="16">
        <f t="shared" si="0"/>
        <v>100</v>
      </c>
    </row>
    <row r="43" spans="1:12" ht="113.25" customHeight="1">
      <c r="A43" s="32">
        <v>24</v>
      </c>
      <c r="B43" s="15" t="s">
        <v>101</v>
      </c>
      <c r="C43" s="9" t="s">
        <v>72</v>
      </c>
      <c r="D43" s="9">
        <v>20</v>
      </c>
      <c r="E43" s="9">
        <v>0.62</v>
      </c>
      <c r="F43" s="9">
        <f t="shared" si="4"/>
        <v>3.1</v>
      </c>
      <c r="G43" s="9">
        <v>0.62</v>
      </c>
      <c r="H43" s="9">
        <f t="shared" si="5"/>
        <v>100</v>
      </c>
      <c r="I43" s="9">
        <v>0.62</v>
      </c>
      <c r="J43" s="9">
        <f t="shared" si="6"/>
        <v>100</v>
      </c>
      <c r="K43" s="35">
        <v>0.62</v>
      </c>
      <c r="L43" s="16">
        <f t="shared" si="0"/>
        <v>100</v>
      </c>
    </row>
    <row r="44" spans="1:12" ht="73.5" customHeight="1">
      <c r="A44" s="32">
        <v>25</v>
      </c>
      <c r="B44" s="15" t="s">
        <v>102</v>
      </c>
      <c r="C44" s="9" t="s">
        <v>72</v>
      </c>
      <c r="D44" s="9">
        <v>100</v>
      </c>
      <c r="E44" s="9">
        <v>100</v>
      </c>
      <c r="F44" s="9">
        <f t="shared" si="4"/>
        <v>100</v>
      </c>
      <c r="G44" s="9">
        <v>100</v>
      </c>
      <c r="H44" s="9">
        <f t="shared" si="5"/>
        <v>100</v>
      </c>
      <c r="I44" s="9">
        <v>100</v>
      </c>
      <c r="J44" s="9">
        <f t="shared" si="6"/>
        <v>100</v>
      </c>
      <c r="K44" s="35">
        <v>100</v>
      </c>
      <c r="L44" s="35">
        <f t="shared" si="0"/>
        <v>100</v>
      </c>
    </row>
    <row r="45" spans="1:12" ht="54" customHeight="1">
      <c r="A45" s="32">
        <v>26</v>
      </c>
      <c r="B45" s="15" t="s">
        <v>103</v>
      </c>
      <c r="C45" s="9" t="s">
        <v>72</v>
      </c>
      <c r="D45" s="9">
        <v>60</v>
      </c>
      <c r="E45" s="9">
        <v>12</v>
      </c>
      <c r="F45" s="9">
        <f t="shared" si="4"/>
        <v>20</v>
      </c>
      <c r="G45" s="9">
        <v>12</v>
      </c>
      <c r="H45" s="9">
        <f t="shared" si="5"/>
        <v>100</v>
      </c>
      <c r="I45" s="9">
        <v>17</v>
      </c>
      <c r="J45" s="9">
        <f t="shared" si="6"/>
        <v>141.66666666666669</v>
      </c>
      <c r="K45" s="35">
        <v>17</v>
      </c>
      <c r="L45" s="35">
        <f t="shared" si="0"/>
        <v>100</v>
      </c>
    </row>
    <row r="46" spans="1:12" ht="27.75" customHeight="1">
      <c r="A46" s="31" t="s">
        <v>104</v>
      </c>
      <c r="B46" s="12" t="s">
        <v>105</v>
      </c>
      <c r="C46" s="9"/>
      <c r="D46" s="9"/>
      <c r="E46" s="9"/>
      <c r="F46" s="9"/>
      <c r="G46" s="9"/>
      <c r="H46" s="9"/>
      <c r="I46" s="9"/>
      <c r="J46" s="9"/>
      <c r="K46" s="16"/>
      <c r="L46" s="16"/>
    </row>
    <row r="47" spans="1:12" ht="72.75" customHeight="1">
      <c r="A47" s="30">
        <v>27</v>
      </c>
      <c r="B47" s="15" t="s">
        <v>106</v>
      </c>
      <c r="C47" s="9" t="s">
        <v>72</v>
      </c>
      <c r="D47" s="9">
        <v>48</v>
      </c>
      <c r="E47" s="9">
        <v>50</v>
      </c>
      <c r="F47" s="9">
        <f t="shared" si="4"/>
        <v>104.16666666666667</v>
      </c>
      <c r="G47" s="9">
        <v>52</v>
      </c>
      <c r="H47" s="9">
        <f t="shared" si="5"/>
        <v>104</v>
      </c>
      <c r="I47" s="9">
        <v>55</v>
      </c>
      <c r="J47" s="9">
        <f t="shared" si="6"/>
        <v>105.76923076923077</v>
      </c>
      <c r="K47" s="16">
        <v>60</v>
      </c>
      <c r="L47" s="35">
        <f t="shared" si="0"/>
        <v>109.09090909090908</v>
      </c>
    </row>
    <row r="48" spans="1:12" ht="72.75" customHeight="1">
      <c r="A48" s="30">
        <v>28</v>
      </c>
      <c r="B48" s="15" t="s">
        <v>107</v>
      </c>
      <c r="C48" s="9" t="s">
        <v>72</v>
      </c>
      <c r="D48" s="9">
        <v>23</v>
      </c>
      <c r="E48" s="9">
        <v>23</v>
      </c>
      <c r="F48" s="9">
        <f t="shared" si="4"/>
        <v>100</v>
      </c>
      <c r="G48" s="9">
        <v>23</v>
      </c>
      <c r="H48" s="9">
        <f t="shared" si="5"/>
        <v>100</v>
      </c>
      <c r="I48" s="9">
        <v>23</v>
      </c>
      <c r="J48" s="9">
        <f t="shared" si="6"/>
        <v>100</v>
      </c>
      <c r="K48" s="16">
        <v>23</v>
      </c>
      <c r="L48" s="35">
        <f t="shared" si="0"/>
        <v>100</v>
      </c>
    </row>
    <row r="49" spans="1:12" ht="132" customHeight="1">
      <c r="A49" s="30">
        <v>29</v>
      </c>
      <c r="B49" s="15" t="s">
        <v>112</v>
      </c>
      <c r="C49" s="9" t="s">
        <v>72</v>
      </c>
      <c r="D49" s="17"/>
      <c r="E49" s="17"/>
      <c r="F49" s="17"/>
      <c r="G49" s="17"/>
      <c r="H49" s="17"/>
      <c r="I49" s="17"/>
      <c r="J49" s="17"/>
      <c r="K49" s="18"/>
      <c r="L49" s="18"/>
    </row>
    <row r="50" spans="1:12" ht="79.5" customHeight="1">
      <c r="A50" s="30">
        <v>30</v>
      </c>
      <c r="B50" s="15" t="s">
        <v>108</v>
      </c>
      <c r="C50" s="9" t="s">
        <v>72</v>
      </c>
      <c r="D50" s="17"/>
      <c r="E50" s="17"/>
      <c r="F50" s="17"/>
      <c r="G50" s="17"/>
      <c r="H50" s="17"/>
      <c r="I50" s="17"/>
      <c r="J50" s="17"/>
      <c r="K50" s="18"/>
      <c r="L50" s="18"/>
    </row>
    <row r="51" spans="2:12" ht="18.75">
      <c r="B51" s="24"/>
      <c r="C51" s="19"/>
      <c r="D51" s="19"/>
      <c r="E51" s="20"/>
      <c r="F51" s="20"/>
      <c r="G51" s="20"/>
      <c r="H51" s="20"/>
      <c r="I51" s="20"/>
      <c r="J51" s="20"/>
      <c r="K51" s="21"/>
      <c r="L51" s="21"/>
    </row>
    <row r="52" spans="1:12" ht="15">
      <c r="A52" s="74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2:12" ht="15.75">
      <c r="B53" s="22"/>
      <c r="C53" s="22"/>
      <c r="D53" s="22"/>
      <c r="E53" s="22"/>
      <c r="F53" s="22"/>
      <c r="G53" s="22"/>
      <c r="H53" s="22"/>
      <c r="I53" s="22"/>
      <c r="J53" s="22"/>
      <c r="K53" s="23"/>
      <c r="L53" s="21"/>
    </row>
    <row r="54" spans="1:12" ht="18.75">
      <c r="A54" s="75" t="s">
        <v>174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spans="2:12" ht="15.75">
      <c r="B55" s="22"/>
      <c r="C55" s="22"/>
      <c r="D55" s="22"/>
      <c r="E55" s="22"/>
      <c r="F55" s="22"/>
      <c r="G55" s="22"/>
      <c r="H55" s="22"/>
      <c r="I55" s="22"/>
      <c r="J55" s="22"/>
      <c r="K55" s="23"/>
      <c r="L55" s="21"/>
    </row>
    <row r="56" spans="2:12" ht="15.75"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21"/>
    </row>
    <row r="57" spans="2:13" ht="15.75">
      <c r="B57" s="68"/>
      <c r="C57" s="69"/>
      <c r="D57" s="69"/>
      <c r="E57" s="20"/>
      <c r="F57" s="20"/>
      <c r="G57" s="20"/>
      <c r="H57" s="20"/>
      <c r="I57" s="20"/>
      <c r="J57" s="20"/>
      <c r="K57" s="21"/>
      <c r="L57" s="21"/>
      <c r="M57" s="20"/>
    </row>
    <row r="58" spans="2:13" ht="15.75">
      <c r="B58" s="61"/>
      <c r="C58" s="34"/>
      <c r="D58" s="34"/>
      <c r="E58" s="20"/>
      <c r="F58" s="20"/>
      <c r="G58" s="20"/>
      <c r="H58" s="20"/>
      <c r="I58" s="20"/>
      <c r="J58" s="20"/>
      <c r="K58" s="21"/>
      <c r="L58" s="21"/>
      <c r="M58" s="20"/>
    </row>
    <row r="59" spans="2:12" ht="15.75">
      <c r="B59" s="20"/>
      <c r="C59" s="20"/>
      <c r="D59" s="20"/>
      <c r="E59" s="20"/>
      <c r="F59" s="20"/>
      <c r="G59" s="20"/>
      <c r="H59" s="20"/>
      <c r="I59" s="20"/>
      <c r="J59" s="20"/>
      <c r="K59" s="21"/>
      <c r="L59" s="21"/>
    </row>
  </sheetData>
  <sheetProtection/>
  <mergeCells count="11">
    <mergeCell ref="A3:L3"/>
    <mergeCell ref="A1:L1"/>
    <mergeCell ref="A2:L2"/>
    <mergeCell ref="A4:L4"/>
    <mergeCell ref="A5:L5"/>
    <mergeCell ref="B57:D57"/>
    <mergeCell ref="B8:L8"/>
    <mergeCell ref="B6:L6"/>
    <mergeCell ref="B7:L7"/>
    <mergeCell ref="A52:L52"/>
    <mergeCell ref="A54:L54"/>
  </mergeCells>
  <printOptions/>
  <pageMargins left="0.7086614173228347" right="0.7086614173228347" top="0.7480314960629921" bottom="0.5118110236220472" header="0.31496062992125984" footer="0.31496062992125984"/>
  <pageSetup horizontalDpi="600" verticalDpi="600" orientation="portrait" paperSize="9" scale="52" r:id="rId1"/>
  <rowBreaks count="1" manualBreakCount="1">
    <brk id="3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57"/>
  <sheetViews>
    <sheetView tabSelected="1" view="pageBreakPreview" zoomScale="70" zoomScaleSheetLayoutView="70" zoomScalePageLayoutView="64" workbookViewId="0" topLeftCell="A40">
      <selection activeCell="A60" sqref="A60"/>
    </sheetView>
  </sheetViews>
  <sheetFormatPr defaultColWidth="8.7109375" defaultRowHeight="15"/>
  <cols>
    <col min="1" max="1" width="54.8515625" style="3" customWidth="1"/>
    <col min="2" max="2" width="10.7109375" style="3" customWidth="1"/>
    <col min="3" max="3" width="10.140625" style="3" customWidth="1"/>
    <col min="4" max="4" width="13.7109375" style="3" customWidth="1"/>
    <col min="5" max="5" width="12.57421875" style="3" customWidth="1"/>
    <col min="6" max="6" width="13.8515625" style="3" customWidth="1"/>
    <col min="7" max="7" width="11.140625" style="3" customWidth="1"/>
    <col min="8" max="8" width="12.8515625" style="3" customWidth="1"/>
    <col min="9" max="9" width="11.140625" style="3" customWidth="1"/>
    <col min="10" max="10" width="13.140625" style="3" customWidth="1"/>
    <col min="11" max="11" width="11.57421875" style="3" customWidth="1"/>
    <col min="12" max="12" width="14.00390625" style="3" customWidth="1"/>
    <col min="13" max="16384" width="8.7109375" style="3" customWidth="1"/>
  </cols>
  <sheetData>
    <row r="1" spans="1:12" ht="18.75">
      <c r="A1" s="10"/>
      <c r="B1" s="10"/>
      <c r="C1" s="10"/>
      <c r="D1" s="10"/>
      <c r="E1" s="10"/>
      <c r="F1" s="10"/>
      <c r="G1" s="80" t="s">
        <v>175</v>
      </c>
      <c r="H1" s="67"/>
      <c r="I1" s="67"/>
      <c r="J1" s="67"/>
      <c r="K1" s="67"/>
      <c r="L1" s="67"/>
    </row>
    <row r="2" spans="1:12" ht="18.75">
      <c r="A2" s="10"/>
      <c r="B2" s="10"/>
      <c r="C2" s="10"/>
      <c r="D2" s="10"/>
      <c r="E2" s="10"/>
      <c r="F2" s="10"/>
      <c r="G2" s="80" t="s">
        <v>176</v>
      </c>
      <c r="H2" s="67"/>
      <c r="I2" s="67"/>
      <c r="J2" s="67"/>
      <c r="K2" s="67"/>
      <c r="L2" s="67"/>
    </row>
    <row r="3" spans="1:12" ht="18.75">
      <c r="A3" s="10"/>
      <c r="B3" s="10"/>
      <c r="C3" s="10"/>
      <c r="D3" s="10"/>
      <c r="E3" s="10"/>
      <c r="F3" s="10"/>
      <c r="G3" s="80" t="s">
        <v>177</v>
      </c>
      <c r="H3" s="67"/>
      <c r="I3" s="67"/>
      <c r="J3" s="67"/>
      <c r="K3" s="67"/>
      <c r="L3" s="67"/>
    </row>
    <row r="4" spans="1:12" ht="18.75">
      <c r="A4" s="10"/>
      <c r="B4" s="10"/>
      <c r="C4" s="10"/>
      <c r="D4" s="10"/>
      <c r="E4" s="10"/>
      <c r="F4" s="10"/>
      <c r="G4" s="80" t="s">
        <v>178</v>
      </c>
      <c r="H4" s="67"/>
      <c r="I4" s="67"/>
      <c r="J4" s="67"/>
      <c r="K4" s="67"/>
      <c r="L4" s="67"/>
    </row>
    <row r="5" spans="1:12" ht="18.75">
      <c r="A5" s="10"/>
      <c r="B5" s="10"/>
      <c r="C5" s="10"/>
      <c r="D5" s="10"/>
      <c r="E5" s="10"/>
      <c r="F5" s="10"/>
      <c r="G5" s="82" t="s">
        <v>179</v>
      </c>
      <c r="H5" s="79"/>
      <c r="I5" s="79"/>
      <c r="J5" s="79"/>
      <c r="K5" s="79"/>
      <c r="L5" s="79"/>
    </row>
    <row r="6" spans="1:12" ht="18.75">
      <c r="A6" s="81" t="s">
        <v>58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8.75">
      <c r="A7" s="41" t="s">
        <v>172</v>
      </c>
      <c r="B7" s="41"/>
      <c r="C7" s="41"/>
      <c r="D7" s="41"/>
      <c r="E7" s="41"/>
      <c r="F7" s="41"/>
      <c r="G7" s="41"/>
      <c r="H7" s="41"/>
      <c r="I7" s="41"/>
      <c r="J7" s="42"/>
      <c r="K7" s="42"/>
      <c r="L7" s="42"/>
    </row>
    <row r="8" spans="1:12" s="54" customFormat="1" ht="18.75">
      <c r="A8" s="77" t="s">
        <v>166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s="54" customFormat="1" ht="15.7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s="4" customFormat="1" ht="31.5">
      <c r="A10" s="43" t="s">
        <v>0</v>
      </c>
      <c r="B10" s="39" t="s">
        <v>57</v>
      </c>
      <c r="C10" s="53" t="s">
        <v>118</v>
      </c>
      <c r="D10" s="53" t="s">
        <v>122</v>
      </c>
      <c r="E10" s="53" t="s">
        <v>119</v>
      </c>
      <c r="F10" s="53" t="s">
        <v>123</v>
      </c>
      <c r="G10" s="53" t="s">
        <v>59</v>
      </c>
      <c r="H10" s="53" t="s">
        <v>124</v>
      </c>
      <c r="I10" s="53" t="s">
        <v>109</v>
      </c>
      <c r="J10" s="53" t="s">
        <v>125</v>
      </c>
      <c r="K10" s="53" t="s">
        <v>115</v>
      </c>
      <c r="L10" s="53" t="s">
        <v>117</v>
      </c>
    </row>
    <row r="11" spans="1:12" s="4" customFormat="1" ht="15.75">
      <c r="A11" s="43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</row>
    <row r="12" spans="1:12" s="5" customFormat="1" ht="42" customHeight="1">
      <c r="A12" s="37" t="s">
        <v>165</v>
      </c>
      <c r="B12" s="36" t="s">
        <v>55</v>
      </c>
      <c r="C12" s="13">
        <v>21671</v>
      </c>
      <c r="D12" s="12">
        <v>99</v>
      </c>
      <c r="E12" s="12">
        <v>20434</v>
      </c>
      <c r="F12" s="13">
        <f>E12/C12*100</f>
        <v>94.29191084859951</v>
      </c>
      <c r="G12" s="12">
        <v>20324</v>
      </c>
      <c r="H12" s="13">
        <f>G12/E12*100</f>
        <v>99.4616815112068</v>
      </c>
      <c r="I12" s="47">
        <v>20234</v>
      </c>
      <c r="J12" s="13">
        <f>I12/G12*100</f>
        <v>99.55717378468806</v>
      </c>
      <c r="K12" s="48">
        <v>20144</v>
      </c>
      <c r="L12" s="13">
        <f>K12/I12*100</f>
        <v>99.55520411189087</v>
      </c>
    </row>
    <row r="13" spans="1:12" s="5" customFormat="1" ht="15.75">
      <c r="A13" s="38" t="s">
        <v>126</v>
      </c>
      <c r="B13" s="39" t="s">
        <v>55</v>
      </c>
      <c r="C13" s="40">
        <v>1100</v>
      </c>
      <c r="D13" s="9">
        <v>99</v>
      </c>
      <c r="E13" s="40">
        <v>961</v>
      </c>
      <c r="F13" s="40">
        <f>E13/C13*100</f>
        <v>87.36363636363636</v>
      </c>
      <c r="G13" s="40">
        <v>828</v>
      </c>
      <c r="H13" s="40">
        <f>G13/E13*100</f>
        <v>86.16024973985432</v>
      </c>
      <c r="I13" s="40">
        <v>743</v>
      </c>
      <c r="J13" s="40">
        <f>I13/G13*100</f>
        <v>89.73429951690821</v>
      </c>
      <c r="K13" s="40">
        <v>669</v>
      </c>
      <c r="L13" s="40">
        <f>K13/I13*100</f>
        <v>90.04037685060565</v>
      </c>
    </row>
    <row r="14" spans="1:12" s="5" customFormat="1" ht="15.75">
      <c r="A14" s="38" t="s">
        <v>127</v>
      </c>
      <c r="B14" s="39" t="s">
        <v>55</v>
      </c>
      <c r="C14" s="40">
        <v>2510</v>
      </c>
      <c r="D14" s="9">
        <v>99</v>
      </c>
      <c r="E14" s="40">
        <v>2415</v>
      </c>
      <c r="F14" s="40">
        <f>E14/C14*100</f>
        <v>96.21513944223108</v>
      </c>
      <c r="G14" s="40">
        <v>2425</v>
      </c>
      <c r="H14" s="40">
        <f>G14/E14*100</f>
        <v>100.41407867494824</v>
      </c>
      <c r="I14" s="40">
        <v>2465</v>
      </c>
      <c r="J14" s="40">
        <f>I14/G14*100</f>
        <v>101.64948453608247</v>
      </c>
      <c r="K14" s="40">
        <v>2460</v>
      </c>
      <c r="L14" s="40">
        <f>K14/I14*100</f>
        <v>99.79716024340772</v>
      </c>
    </row>
    <row r="15" spans="1:12" s="5" customFormat="1" ht="31.5">
      <c r="A15" s="44" t="s">
        <v>128</v>
      </c>
      <c r="B15" s="39" t="s">
        <v>129</v>
      </c>
      <c r="C15" s="40">
        <f>C16+C17+C18+C19</f>
        <v>79140.1</v>
      </c>
      <c r="D15" s="40">
        <v>106</v>
      </c>
      <c r="E15" s="40">
        <f>E16+E17+E18+E19</f>
        <v>90470.989</v>
      </c>
      <c r="F15" s="40">
        <f aca="true" t="shared" si="0" ref="F15:F46">E15/C15*100</f>
        <v>114.31750654851334</v>
      </c>
      <c r="G15" s="40">
        <f>G16+G17+G18+G19</f>
        <v>92315.1</v>
      </c>
      <c r="H15" s="40">
        <f aca="true" t="shared" si="1" ref="H15:H46">G15/E15*100</f>
        <v>102.03834513183006</v>
      </c>
      <c r="I15" s="40">
        <f>I16+I17+I18+I19</f>
        <v>95700.2</v>
      </c>
      <c r="J15" s="40">
        <f aca="true" t="shared" si="2" ref="J15:J46">I15/G15*100</f>
        <v>103.66689739815045</v>
      </c>
      <c r="K15" s="40">
        <f>K16+K17+K18+K19</f>
        <v>99924.4</v>
      </c>
      <c r="L15" s="40">
        <f aca="true" t="shared" si="3" ref="L15:L46">K15/I15*100</f>
        <v>104.41399286521866</v>
      </c>
    </row>
    <row r="16" spans="1:12" s="5" customFormat="1" ht="31.5">
      <c r="A16" s="44" t="s">
        <v>130</v>
      </c>
      <c r="B16" s="39" t="s">
        <v>129</v>
      </c>
      <c r="C16" s="40">
        <v>72314.8</v>
      </c>
      <c r="D16" s="40"/>
      <c r="E16" s="40">
        <v>78707.189</v>
      </c>
      <c r="F16" s="40">
        <f t="shared" si="0"/>
        <v>108.8396690580628</v>
      </c>
      <c r="G16" s="40">
        <v>80500</v>
      </c>
      <c r="H16" s="40">
        <f t="shared" si="1"/>
        <v>102.27782369409736</v>
      </c>
      <c r="I16" s="40">
        <v>83500</v>
      </c>
      <c r="J16" s="40">
        <f t="shared" si="2"/>
        <v>103.72670807453417</v>
      </c>
      <c r="K16" s="40">
        <v>87000</v>
      </c>
      <c r="L16" s="40">
        <f t="shared" si="3"/>
        <v>104.19161676646706</v>
      </c>
    </row>
    <row r="17" spans="1:12" s="5" customFormat="1" ht="15.75">
      <c r="A17" s="44" t="s">
        <v>131</v>
      </c>
      <c r="B17" s="39" t="s">
        <v>129</v>
      </c>
      <c r="C17" s="40">
        <v>6825.3</v>
      </c>
      <c r="D17" s="40"/>
      <c r="E17" s="40">
        <v>9088</v>
      </c>
      <c r="F17" s="40">
        <f t="shared" si="0"/>
        <v>133.15165633745036</v>
      </c>
      <c r="G17" s="40">
        <v>9515.1</v>
      </c>
      <c r="H17" s="40">
        <f t="shared" si="1"/>
        <v>104.69960387323944</v>
      </c>
      <c r="I17" s="40">
        <v>10200.2</v>
      </c>
      <c r="J17" s="40">
        <f t="shared" si="2"/>
        <v>107.2001345230213</v>
      </c>
      <c r="K17" s="40">
        <v>10924.4</v>
      </c>
      <c r="L17" s="40">
        <f t="shared" si="3"/>
        <v>107.09986078704338</v>
      </c>
    </row>
    <row r="18" spans="1:12" s="5" customFormat="1" ht="15.75">
      <c r="A18" s="44" t="s">
        <v>132</v>
      </c>
      <c r="B18" s="39" t="s">
        <v>129</v>
      </c>
      <c r="C18" s="40">
        <v>0</v>
      </c>
      <c r="D18" s="40"/>
      <c r="E18" s="40">
        <v>2675.8</v>
      </c>
      <c r="F18" s="40">
        <v>0</v>
      </c>
      <c r="G18" s="40">
        <v>2300</v>
      </c>
      <c r="H18" s="40">
        <f t="shared" si="1"/>
        <v>85.95560206293445</v>
      </c>
      <c r="I18" s="40">
        <v>2000</v>
      </c>
      <c r="J18" s="40">
        <f t="shared" si="2"/>
        <v>86.95652173913044</v>
      </c>
      <c r="K18" s="40">
        <v>2000</v>
      </c>
      <c r="L18" s="40">
        <f t="shared" si="3"/>
        <v>100</v>
      </c>
    </row>
    <row r="19" spans="1:12" s="5" customFormat="1" ht="15.75">
      <c r="A19" s="44" t="s">
        <v>133</v>
      </c>
      <c r="B19" s="39" t="s">
        <v>129</v>
      </c>
      <c r="C19" s="40">
        <v>0</v>
      </c>
      <c r="D19" s="40"/>
      <c r="E19" s="40">
        <v>0</v>
      </c>
      <c r="F19" s="40"/>
      <c r="G19" s="40">
        <v>0</v>
      </c>
      <c r="H19" s="40"/>
      <c r="I19" s="40">
        <v>0</v>
      </c>
      <c r="J19" s="40"/>
      <c r="K19" s="40">
        <v>0</v>
      </c>
      <c r="L19" s="40"/>
    </row>
    <row r="20" spans="1:12" s="5" customFormat="1" ht="54" customHeight="1">
      <c r="A20" s="37" t="s">
        <v>134</v>
      </c>
      <c r="B20" s="36" t="s">
        <v>1</v>
      </c>
      <c r="C20" s="13">
        <f>C21+C22+C23+C24+C25+C26+C27+C28+C29+C30+C31</f>
        <v>30</v>
      </c>
      <c r="D20" s="13"/>
      <c r="E20" s="13">
        <f>E21+E22+E23+E24+E25+E26+E27+E28+E29+E30+E31</f>
        <v>30</v>
      </c>
      <c r="F20" s="13">
        <f t="shared" si="0"/>
        <v>100</v>
      </c>
      <c r="G20" s="13">
        <f>G21+G22+G23+G24+G25+G26+G27+G28+G29+G30+G31</f>
        <v>31</v>
      </c>
      <c r="H20" s="13">
        <f t="shared" si="1"/>
        <v>103.33333333333334</v>
      </c>
      <c r="I20" s="13">
        <f>I21+I22+I23+I24+I25+I26+I27+I28+I29+I30+I31</f>
        <v>31</v>
      </c>
      <c r="J20" s="13">
        <f t="shared" si="2"/>
        <v>100</v>
      </c>
      <c r="K20" s="13">
        <f>K21+K22+K23+K24+K25+K26+K27+K28+K29+K30+K31</f>
        <v>31</v>
      </c>
      <c r="L20" s="13">
        <f t="shared" si="3"/>
        <v>100</v>
      </c>
    </row>
    <row r="21" spans="1:12" s="5" customFormat="1" ht="15.75">
      <c r="A21" s="38" t="s">
        <v>160</v>
      </c>
      <c r="B21" s="39" t="s">
        <v>1</v>
      </c>
      <c r="C21" s="40">
        <v>5</v>
      </c>
      <c r="D21" s="40"/>
      <c r="E21" s="40">
        <v>5</v>
      </c>
      <c r="F21" s="40">
        <f t="shared" si="0"/>
        <v>100</v>
      </c>
      <c r="G21" s="40">
        <v>5</v>
      </c>
      <c r="H21" s="40">
        <f t="shared" si="1"/>
        <v>100</v>
      </c>
      <c r="I21" s="40">
        <v>5</v>
      </c>
      <c r="J21" s="40">
        <f t="shared" si="2"/>
        <v>100</v>
      </c>
      <c r="K21" s="40">
        <v>5</v>
      </c>
      <c r="L21" s="40">
        <f t="shared" si="3"/>
        <v>100</v>
      </c>
    </row>
    <row r="22" spans="1:12" s="5" customFormat="1" ht="39" customHeight="1">
      <c r="A22" s="38" t="s">
        <v>162</v>
      </c>
      <c r="B22" s="39" t="s">
        <v>1</v>
      </c>
      <c r="C22" s="40">
        <v>3</v>
      </c>
      <c r="D22" s="40"/>
      <c r="E22" s="40">
        <v>3</v>
      </c>
      <c r="F22" s="40">
        <f t="shared" si="0"/>
        <v>100</v>
      </c>
      <c r="G22" s="40">
        <v>3</v>
      </c>
      <c r="H22" s="40">
        <f t="shared" si="1"/>
        <v>100</v>
      </c>
      <c r="I22" s="40">
        <v>3</v>
      </c>
      <c r="J22" s="40">
        <f t="shared" si="2"/>
        <v>100</v>
      </c>
      <c r="K22" s="40">
        <v>3</v>
      </c>
      <c r="L22" s="40">
        <f t="shared" si="3"/>
        <v>100</v>
      </c>
    </row>
    <row r="23" spans="1:12" s="5" customFormat="1" ht="18.75" customHeight="1">
      <c r="A23" s="38" t="s">
        <v>161</v>
      </c>
      <c r="B23" s="39" t="s">
        <v>1</v>
      </c>
      <c r="C23" s="40">
        <v>1</v>
      </c>
      <c r="D23" s="40"/>
      <c r="E23" s="40">
        <v>1</v>
      </c>
      <c r="F23" s="40">
        <f t="shared" si="0"/>
        <v>100</v>
      </c>
      <c r="G23" s="40">
        <v>1</v>
      </c>
      <c r="H23" s="40">
        <f t="shared" si="1"/>
        <v>100</v>
      </c>
      <c r="I23" s="40">
        <v>1</v>
      </c>
      <c r="J23" s="40">
        <f t="shared" si="2"/>
        <v>100</v>
      </c>
      <c r="K23" s="40">
        <v>1</v>
      </c>
      <c r="L23" s="40">
        <f t="shared" si="3"/>
        <v>100</v>
      </c>
    </row>
    <row r="24" spans="1:12" s="5" customFormat="1" ht="23.25" customHeight="1">
      <c r="A24" s="38" t="s">
        <v>135</v>
      </c>
      <c r="B24" s="39" t="s">
        <v>1</v>
      </c>
      <c r="C24" s="40">
        <v>5</v>
      </c>
      <c r="D24" s="40"/>
      <c r="E24" s="40">
        <v>5</v>
      </c>
      <c r="F24" s="40">
        <f t="shared" si="0"/>
        <v>100</v>
      </c>
      <c r="G24" s="40">
        <v>5</v>
      </c>
      <c r="H24" s="40">
        <f t="shared" si="1"/>
        <v>100</v>
      </c>
      <c r="I24" s="40">
        <v>5</v>
      </c>
      <c r="J24" s="40">
        <f t="shared" si="2"/>
        <v>100</v>
      </c>
      <c r="K24" s="40">
        <v>5</v>
      </c>
      <c r="L24" s="40">
        <f t="shared" si="3"/>
        <v>100</v>
      </c>
    </row>
    <row r="25" spans="1:12" s="5" customFormat="1" ht="23.25" customHeight="1">
      <c r="A25" s="38" t="s">
        <v>136</v>
      </c>
      <c r="B25" s="39" t="s">
        <v>1</v>
      </c>
      <c r="C25" s="40">
        <v>0</v>
      </c>
      <c r="D25" s="40"/>
      <c r="E25" s="40">
        <v>0</v>
      </c>
      <c r="F25" s="40"/>
      <c r="G25" s="40"/>
      <c r="H25" s="40"/>
      <c r="I25" s="40"/>
      <c r="J25" s="40"/>
      <c r="K25" s="40"/>
      <c r="L25" s="40"/>
    </row>
    <row r="26" spans="1:12" s="5" customFormat="1" ht="20.25" customHeight="1">
      <c r="A26" s="38" t="s">
        <v>137</v>
      </c>
      <c r="B26" s="39" t="s">
        <v>1</v>
      </c>
      <c r="C26" s="40">
        <v>5</v>
      </c>
      <c r="D26" s="40"/>
      <c r="E26" s="40">
        <v>5</v>
      </c>
      <c r="F26" s="40">
        <f t="shared" si="0"/>
        <v>100</v>
      </c>
      <c r="G26" s="40">
        <v>6</v>
      </c>
      <c r="H26" s="40">
        <f t="shared" si="1"/>
        <v>120</v>
      </c>
      <c r="I26" s="40">
        <v>6</v>
      </c>
      <c r="J26" s="40">
        <f t="shared" si="2"/>
        <v>100</v>
      </c>
      <c r="K26" s="40">
        <v>6</v>
      </c>
      <c r="L26" s="40">
        <f t="shared" si="3"/>
        <v>100</v>
      </c>
    </row>
    <row r="27" spans="1:12" s="5" customFormat="1" ht="18.75" customHeight="1">
      <c r="A27" s="38" t="s">
        <v>138</v>
      </c>
      <c r="B27" s="39" t="s">
        <v>1</v>
      </c>
      <c r="C27" s="40">
        <v>2</v>
      </c>
      <c r="D27" s="40"/>
      <c r="E27" s="40">
        <v>2</v>
      </c>
      <c r="F27" s="40">
        <f t="shared" si="0"/>
        <v>100</v>
      </c>
      <c r="G27" s="40">
        <v>2</v>
      </c>
      <c r="H27" s="40">
        <f t="shared" si="1"/>
        <v>100</v>
      </c>
      <c r="I27" s="40">
        <v>2</v>
      </c>
      <c r="J27" s="40">
        <f t="shared" si="2"/>
        <v>100</v>
      </c>
      <c r="K27" s="40">
        <v>2</v>
      </c>
      <c r="L27" s="40">
        <f t="shared" si="3"/>
        <v>100</v>
      </c>
    </row>
    <row r="28" spans="1:12" s="5" customFormat="1" ht="22.5" customHeight="1">
      <c r="A28" s="38" t="s">
        <v>139</v>
      </c>
      <c r="B28" s="39" t="s">
        <v>1</v>
      </c>
      <c r="C28" s="40">
        <v>4</v>
      </c>
      <c r="D28" s="40"/>
      <c r="E28" s="40">
        <v>4</v>
      </c>
      <c r="F28" s="40">
        <f t="shared" si="0"/>
        <v>100</v>
      </c>
      <c r="G28" s="40">
        <v>4</v>
      </c>
      <c r="H28" s="40">
        <f t="shared" si="1"/>
        <v>100</v>
      </c>
      <c r="I28" s="40">
        <v>4</v>
      </c>
      <c r="J28" s="40">
        <f t="shared" si="2"/>
        <v>100</v>
      </c>
      <c r="K28" s="40">
        <v>4</v>
      </c>
      <c r="L28" s="40">
        <f t="shared" si="3"/>
        <v>100</v>
      </c>
    </row>
    <row r="29" spans="1:12" s="5" customFormat="1" ht="20.25" customHeight="1">
      <c r="A29" s="38" t="s">
        <v>140</v>
      </c>
      <c r="B29" s="39" t="s">
        <v>1</v>
      </c>
      <c r="C29" s="40">
        <v>5</v>
      </c>
      <c r="D29" s="40"/>
      <c r="E29" s="40">
        <v>5</v>
      </c>
      <c r="F29" s="40">
        <f t="shared" si="0"/>
        <v>100</v>
      </c>
      <c r="G29" s="40">
        <v>5</v>
      </c>
      <c r="H29" s="40">
        <f t="shared" si="1"/>
        <v>100</v>
      </c>
      <c r="I29" s="40">
        <v>5</v>
      </c>
      <c r="J29" s="40">
        <f t="shared" si="2"/>
        <v>100</v>
      </c>
      <c r="K29" s="40">
        <v>5</v>
      </c>
      <c r="L29" s="40">
        <f t="shared" si="3"/>
        <v>100</v>
      </c>
    </row>
    <row r="30" spans="1:12" s="5" customFormat="1" ht="22.5" customHeight="1">
      <c r="A30" s="38" t="s">
        <v>141</v>
      </c>
      <c r="B30" s="39" t="s">
        <v>1</v>
      </c>
      <c r="C30" s="40">
        <v>0</v>
      </c>
      <c r="D30" s="40"/>
      <c r="E30" s="40">
        <v>0</v>
      </c>
      <c r="F30" s="40"/>
      <c r="G30" s="40">
        <v>0</v>
      </c>
      <c r="H30" s="40"/>
      <c r="I30" s="40">
        <v>0</v>
      </c>
      <c r="J30" s="40"/>
      <c r="K30" s="40">
        <v>0</v>
      </c>
      <c r="L30" s="40"/>
    </row>
    <row r="31" spans="1:12" s="5" customFormat="1" ht="20.25" customHeight="1">
      <c r="A31" s="38" t="s">
        <v>142</v>
      </c>
      <c r="B31" s="39" t="s">
        <v>1</v>
      </c>
      <c r="C31" s="40">
        <v>0</v>
      </c>
      <c r="D31" s="40"/>
      <c r="E31" s="40">
        <v>0</v>
      </c>
      <c r="F31" s="40"/>
      <c r="G31" s="40">
        <v>0</v>
      </c>
      <c r="H31" s="40"/>
      <c r="I31" s="40">
        <v>0</v>
      </c>
      <c r="J31" s="40"/>
      <c r="K31" s="40">
        <v>0</v>
      </c>
      <c r="L31" s="40"/>
    </row>
    <row r="32" spans="1:12" s="5" customFormat="1" ht="47.25">
      <c r="A32" s="37" t="s">
        <v>143</v>
      </c>
      <c r="B32" s="36" t="s">
        <v>1</v>
      </c>
      <c r="C32" s="13">
        <f>C33+C34+C35+C36+C37+C38+C39+C40</f>
        <v>5</v>
      </c>
      <c r="D32" s="13"/>
      <c r="E32" s="13">
        <f>E33+E34+E35+E36+E37+E38+E39+E40</f>
        <v>5</v>
      </c>
      <c r="F32" s="13">
        <f t="shared" si="0"/>
        <v>100</v>
      </c>
      <c r="G32" s="13">
        <f>G33+G34+G35+G36+G37+G38+G39+G40</f>
        <v>5</v>
      </c>
      <c r="H32" s="13">
        <f t="shared" si="1"/>
        <v>100</v>
      </c>
      <c r="I32" s="13">
        <v>5</v>
      </c>
      <c r="J32" s="13">
        <f t="shared" si="2"/>
        <v>100</v>
      </c>
      <c r="K32" s="13">
        <f>K33+K34+K35+K36+K37+K38+K39+K40</f>
        <v>5</v>
      </c>
      <c r="L32" s="13">
        <f t="shared" si="3"/>
        <v>100</v>
      </c>
    </row>
    <row r="33" spans="1:12" s="5" customFormat="1" ht="16.5" customHeight="1">
      <c r="A33" s="38" t="s">
        <v>144</v>
      </c>
      <c r="B33" s="39" t="s">
        <v>1</v>
      </c>
      <c r="C33" s="40">
        <v>0</v>
      </c>
      <c r="D33" s="40"/>
      <c r="E33" s="40">
        <v>0</v>
      </c>
      <c r="F33" s="40"/>
      <c r="G33" s="40">
        <v>0</v>
      </c>
      <c r="H33" s="40"/>
      <c r="I33" s="40">
        <v>0</v>
      </c>
      <c r="J33" s="40"/>
      <c r="K33" s="40">
        <v>0</v>
      </c>
      <c r="L33" s="40"/>
    </row>
    <row r="34" spans="1:12" s="5" customFormat="1" ht="39" customHeight="1">
      <c r="A34" s="38" t="s">
        <v>145</v>
      </c>
      <c r="B34" s="39" t="s">
        <v>1</v>
      </c>
      <c r="C34" s="40">
        <v>0</v>
      </c>
      <c r="D34" s="40"/>
      <c r="E34" s="40">
        <v>0</v>
      </c>
      <c r="F34" s="40"/>
      <c r="G34" s="40">
        <v>0</v>
      </c>
      <c r="H34" s="40"/>
      <c r="I34" s="40">
        <v>0</v>
      </c>
      <c r="J34" s="40"/>
      <c r="K34" s="40">
        <v>0</v>
      </c>
      <c r="L34" s="40"/>
    </row>
    <row r="35" spans="1:12" s="5" customFormat="1" ht="15.75">
      <c r="A35" s="38" t="s">
        <v>146</v>
      </c>
      <c r="B35" s="39" t="s">
        <v>1</v>
      </c>
      <c r="C35" s="40">
        <v>0</v>
      </c>
      <c r="D35" s="40"/>
      <c r="E35" s="40">
        <v>0</v>
      </c>
      <c r="F35" s="40"/>
      <c r="G35" s="40">
        <v>0</v>
      </c>
      <c r="H35" s="40"/>
      <c r="I35" s="40">
        <v>0</v>
      </c>
      <c r="J35" s="40"/>
      <c r="K35" s="40">
        <v>0</v>
      </c>
      <c r="L35" s="40"/>
    </row>
    <row r="36" spans="1:12" s="5" customFormat="1" ht="15.75">
      <c r="A36" s="38" t="s">
        <v>147</v>
      </c>
      <c r="B36" s="39" t="s">
        <v>1</v>
      </c>
      <c r="C36" s="40">
        <v>0</v>
      </c>
      <c r="D36" s="40"/>
      <c r="E36" s="40">
        <v>0</v>
      </c>
      <c r="F36" s="40"/>
      <c r="G36" s="40">
        <v>0</v>
      </c>
      <c r="H36" s="40"/>
      <c r="I36" s="40">
        <v>0</v>
      </c>
      <c r="J36" s="40"/>
      <c r="K36" s="40">
        <v>0</v>
      </c>
      <c r="L36" s="40"/>
    </row>
    <row r="37" spans="1:12" s="5" customFormat="1" ht="15.75">
      <c r="A37" s="38" t="s">
        <v>148</v>
      </c>
      <c r="B37" s="39" t="s">
        <v>1</v>
      </c>
      <c r="C37" s="40">
        <v>1</v>
      </c>
      <c r="D37" s="40"/>
      <c r="E37" s="40">
        <v>1</v>
      </c>
      <c r="F37" s="40">
        <f t="shared" si="0"/>
        <v>100</v>
      </c>
      <c r="G37" s="40">
        <v>1</v>
      </c>
      <c r="H37" s="40">
        <f t="shared" si="1"/>
        <v>100</v>
      </c>
      <c r="I37" s="40">
        <v>1</v>
      </c>
      <c r="J37" s="40">
        <f t="shared" si="2"/>
        <v>100</v>
      </c>
      <c r="K37" s="40">
        <v>1</v>
      </c>
      <c r="L37" s="40">
        <f t="shared" si="3"/>
        <v>100</v>
      </c>
    </row>
    <row r="38" spans="1:12" s="5" customFormat="1" ht="15.75">
      <c r="A38" s="38" t="s">
        <v>149</v>
      </c>
      <c r="B38" s="39" t="s">
        <v>1</v>
      </c>
      <c r="C38" s="40">
        <v>0</v>
      </c>
      <c r="D38" s="40"/>
      <c r="E38" s="40">
        <v>0</v>
      </c>
      <c r="F38" s="40"/>
      <c r="G38" s="40">
        <v>0</v>
      </c>
      <c r="H38" s="40"/>
      <c r="I38" s="40">
        <v>0</v>
      </c>
      <c r="J38" s="40"/>
      <c r="K38" s="40">
        <v>0</v>
      </c>
      <c r="L38" s="40"/>
    </row>
    <row r="39" spans="1:12" s="5" customFormat="1" ht="31.5">
      <c r="A39" s="38" t="s">
        <v>150</v>
      </c>
      <c r="B39" s="39" t="s">
        <v>1</v>
      </c>
      <c r="C39" s="40">
        <v>4</v>
      </c>
      <c r="D39" s="40"/>
      <c r="E39" s="40">
        <v>4</v>
      </c>
      <c r="F39" s="40">
        <f t="shared" si="0"/>
        <v>100</v>
      </c>
      <c r="G39" s="40">
        <v>4</v>
      </c>
      <c r="H39" s="40">
        <f t="shared" si="1"/>
        <v>100</v>
      </c>
      <c r="I39" s="40">
        <v>4</v>
      </c>
      <c r="J39" s="40">
        <f t="shared" si="2"/>
        <v>100</v>
      </c>
      <c r="K39" s="40">
        <v>4</v>
      </c>
      <c r="L39" s="40">
        <f t="shared" si="3"/>
        <v>100</v>
      </c>
    </row>
    <row r="40" spans="1:12" s="5" customFormat="1" ht="31.5">
      <c r="A40" s="38" t="s">
        <v>151</v>
      </c>
      <c r="B40" s="45" t="s">
        <v>1</v>
      </c>
      <c r="C40" s="40">
        <v>0</v>
      </c>
      <c r="D40" s="40"/>
      <c r="E40" s="40">
        <v>0</v>
      </c>
      <c r="F40" s="40"/>
      <c r="G40" s="40">
        <v>0</v>
      </c>
      <c r="H40" s="40"/>
      <c r="I40" s="40">
        <v>0</v>
      </c>
      <c r="J40" s="40"/>
      <c r="K40" s="40">
        <v>0</v>
      </c>
      <c r="L40" s="40"/>
    </row>
    <row r="41" spans="1:12" s="5" customFormat="1" ht="15" customHeight="1">
      <c r="A41" s="38" t="s">
        <v>152</v>
      </c>
      <c r="B41" s="45" t="s">
        <v>153</v>
      </c>
      <c r="C41" s="40">
        <v>40</v>
      </c>
      <c r="D41" s="40"/>
      <c r="E41" s="40">
        <v>40</v>
      </c>
      <c r="F41" s="40">
        <f t="shared" si="0"/>
        <v>100</v>
      </c>
      <c r="G41" s="40">
        <v>40</v>
      </c>
      <c r="H41" s="40">
        <f t="shared" si="1"/>
        <v>100</v>
      </c>
      <c r="I41" s="40">
        <v>40</v>
      </c>
      <c r="J41" s="40">
        <f t="shared" si="2"/>
        <v>100</v>
      </c>
      <c r="K41" s="40">
        <v>40</v>
      </c>
      <c r="L41" s="40">
        <f t="shared" si="3"/>
        <v>100</v>
      </c>
    </row>
    <row r="42" spans="1:12" ht="15.75">
      <c r="A42" s="38" t="s">
        <v>154</v>
      </c>
      <c r="B42" s="40" t="s">
        <v>153</v>
      </c>
      <c r="C42" s="40">
        <v>27.4</v>
      </c>
      <c r="D42" s="40"/>
      <c r="E42" s="40">
        <v>27.4</v>
      </c>
      <c r="F42" s="40">
        <f t="shared" si="0"/>
        <v>100</v>
      </c>
      <c r="G42" s="40">
        <v>27.4</v>
      </c>
      <c r="H42" s="40">
        <f t="shared" si="1"/>
        <v>100</v>
      </c>
      <c r="I42" s="40">
        <v>27.4</v>
      </c>
      <c r="J42" s="40">
        <f t="shared" si="2"/>
        <v>100</v>
      </c>
      <c r="K42" s="40">
        <v>27.4</v>
      </c>
      <c r="L42" s="40">
        <f t="shared" si="3"/>
        <v>100</v>
      </c>
    </row>
    <row r="43" spans="1:12" ht="15.75">
      <c r="A43" s="38" t="s">
        <v>155</v>
      </c>
      <c r="B43" s="40" t="s">
        <v>156</v>
      </c>
      <c r="C43" s="40">
        <v>27</v>
      </c>
      <c r="D43" s="40"/>
      <c r="E43" s="40">
        <v>31</v>
      </c>
      <c r="F43" s="40">
        <f t="shared" si="0"/>
        <v>114.81481481481481</v>
      </c>
      <c r="G43" s="40">
        <v>31</v>
      </c>
      <c r="H43" s="40">
        <f t="shared" si="1"/>
        <v>100</v>
      </c>
      <c r="I43" s="40">
        <v>31</v>
      </c>
      <c r="J43" s="40">
        <f t="shared" si="2"/>
        <v>100</v>
      </c>
      <c r="K43" s="40">
        <v>31</v>
      </c>
      <c r="L43" s="40">
        <f t="shared" si="3"/>
        <v>100</v>
      </c>
    </row>
    <row r="44" spans="1:12" ht="15.75">
      <c r="A44" s="38" t="s">
        <v>157</v>
      </c>
      <c r="B44" s="40" t="s">
        <v>56</v>
      </c>
      <c r="C44" s="40">
        <v>0</v>
      </c>
      <c r="D44" s="40"/>
      <c r="E44" s="40">
        <v>0</v>
      </c>
      <c r="F44" s="40"/>
      <c r="G44" s="40">
        <v>0</v>
      </c>
      <c r="H44" s="40"/>
      <c r="I44" s="40">
        <v>0</v>
      </c>
      <c r="J44" s="40"/>
      <c r="K44" s="40">
        <v>0</v>
      </c>
      <c r="L44" s="40"/>
    </row>
    <row r="45" spans="1:12" ht="31.5">
      <c r="A45" s="38" t="s">
        <v>158</v>
      </c>
      <c r="B45" s="40" t="s">
        <v>156</v>
      </c>
      <c r="C45" s="40">
        <v>4</v>
      </c>
      <c r="D45" s="40"/>
      <c r="E45" s="40">
        <v>4</v>
      </c>
      <c r="F45" s="40">
        <f t="shared" si="0"/>
        <v>100</v>
      </c>
      <c r="G45" s="40">
        <v>40</v>
      </c>
      <c r="H45" s="40">
        <f t="shared" si="1"/>
        <v>1000</v>
      </c>
      <c r="I45" s="40">
        <v>4</v>
      </c>
      <c r="J45" s="40">
        <f t="shared" si="2"/>
        <v>10</v>
      </c>
      <c r="K45" s="40">
        <v>4</v>
      </c>
      <c r="L45" s="40">
        <f t="shared" si="3"/>
        <v>100</v>
      </c>
    </row>
    <row r="46" spans="1:12" ht="31.5">
      <c r="A46" s="38" t="s">
        <v>158</v>
      </c>
      <c r="B46" s="40" t="s">
        <v>159</v>
      </c>
      <c r="C46" s="40">
        <v>5.8</v>
      </c>
      <c r="D46" s="40"/>
      <c r="E46" s="40">
        <v>6.1</v>
      </c>
      <c r="F46" s="40">
        <f t="shared" si="0"/>
        <v>105.17241379310344</v>
      </c>
      <c r="G46" s="40">
        <v>7</v>
      </c>
      <c r="H46" s="40">
        <f t="shared" si="1"/>
        <v>114.75409836065576</v>
      </c>
      <c r="I46" s="40">
        <v>8</v>
      </c>
      <c r="J46" s="40">
        <f t="shared" si="2"/>
        <v>114.28571428571428</v>
      </c>
      <c r="K46" s="40">
        <v>8</v>
      </c>
      <c r="L46" s="40">
        <f t="shared" si="3"/>
        <v>100</v>
      </c>
    </row>
    <row r="53" spans="1:12" ht="15.75" customHeight="1">
      <c r="A53" s="75" t="s">
        <v>180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4" spans="1:12" ht="15.75">
      <c r="A54" s="27"/>
      <c r="B54" s="22"/>
      <c r="C54" s="22"/>
      <c r="D54" s="22"/>
      <c r="E54" s="22"/>
      <c r="F54" s="22"/>
      <c r="G54" s="22"/>
      <c r="H54" s="22"/>
      <c r="I54" s="22"/>
      <c r="J54" s="22"/>
      <c r="K54" s="23"/>
      <c r="L54" s="21"/>
    </row>
    <row r="55" spans="1:12" ht="15.75">
      <c r="A55" s="27"/>
      <c r="B55" s="22"/>
      <c r="C55" s="22"/>
      <c r="D55" s="22"/>
      <c r="E55" s="22"/>
      <c r="F55" s="22"/>
      <c r="G55" s="22"/>
      <c r="H55" s="22"/>
      <c r="I55" s="22"/>
      <c r="J55" s="22"/>
      <c r="K55" s="23"/>
      <c r="L55" s="21"/>
    </row>
    <row r="56" ht="18.75">
      <c r="A56" s="46"/>
    </row>
    <row r="57" ht="15.75">
      <c r="A57" s="6"/>
    </row>
  </sheetData>
  <sheetProtection/>
  <mergeCells count="8">
    <mergeCell ref="G5:L5"/>
    <mergeCell ref="A6:L6"/>
    <mergeCell ref="A8:L8"/>
    <mergeCell ref="A53:L53"/>
    <mergeCell ref="G1:L1"/>
    <mergeCell ref="G2:L2"/>
    <mergeCell ref="G3:L3"/>
    <mergeCell ref="G4:L4"/>
  </mergeCells>
  <printOptions/>
  <pageMargins left="0.6299212598425197" right="0.2362204724409449" top="0.5118110236220472" bottom="0.15748031496062992" header="0.31496062992125984" footer="0.15748031496062992"/>
  <pageSetup horizontalDpi="600" verticalDpi="600" orientation="portrait" paperSize="9" scale="49" r:id="rId1"/>
  <headerFooter>
    <oddHeader>&amp;R&amp;"Times New Roman,обычный"&amp;14Продовження додатка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2020-01-04T13:03:28Z</cp:lastPrinted>
  <dcterms:created xsi:type="dcterms:W3CDTF">2012-10-21T11:38:04Z</dcterms:created>
  <dcterms:modified xsi:type="dcterms:W3CDTF">2020-01-04T13:03:55Z</dcterms:modified>
  <cp:category/>
  <cp:version/>
  <cp:contentType/>
  <cp:contentStatus/>
</cp:coreProperties>
</file>